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4496" tabRatio="540"/>
  </bookViews>
  <sheets>
    <sheet name="Scope-Schedule" sheetId="1" r:id="rId1"/>
    <sheet name="Cost-Funding" sheetId="2" r:id="rId2"/>
  </sheets>
  <definedNames>
    <definedName name="OLE_LINK1" localSheetId="0">'Scope-Schedule'!$K$11</definedName>
    <definedName name="_xlnm.Print_Area" localSheetId="1">'Cost-Funding'!$A$1:$H$31</definedName>
    <definedName name="_xlnm.Print_Area" localSheetId="0">'Scope-Schedule'!$A$1:$G$31</definedName>
  </definedNames>
  <calcPr calcId="145621"/>
</workbook>
</file>

<file path=xl/calcChain.xml><?xml version="1.0" encoding="utf-8"?>
<calcChain xmlns="http://schemas.openxmlformats.org/spreadsheetml/2006/main">
  <c r="E18" i="2" l="1"/>
  <c r="C11" i="2" l="1"/>
  <c r="F17" i="2" l="1"/>
  <c r="E16" i="2"/>
  <c r="F16" i="2" s="1"/>
  <c r="D18" i="2"/>
  <c r="C18" i="2"/>
  <c r="B18" i="2"/>
  <c r="F18" i="2" l="1"/>
  <c r="J23" i="2"/>
  <c r="J24" i="2"/>
  <c r="J22" i="2"/>
  <c r="E22" i="2" l="1"/>
  <c r="E23" i="2"/>
  <c r="E24" i="2"/>
  <c r="B25" i="2"/>
  <c r="C25" i="2"/>
  <c r="D25" i="2"/>
  <c r="J25" i="2" l="1"/>
  <c r="E25" i="2"/>
  <c r="B10" i="2"/>
  <c r="B8" i="2"/>
  <c r="B9" i="2"/>
  <c r="B7" i="2"/>
  <c r="B6" i="2"/>
  <c r="B2" i="2" l="1"/>
  <c r="E11" i="2" l="1"/>
  <c r="D11" i="2"/>
  <c r="B11" i="2"/>
  <c r="E12" i="2" l="1"/>
  <c r="C12" i="2" l="1"/>
  <c r="D12" i="2"/>
</calcChain>
</file>

<file path=xl/sharedStrings.xml><?xml version="1.0" encoding="utf-8"?>
<sst xmlns="http://schemas.openxmlformats.org/spreadsheetml/2006/main" count="97" uniqueCount="77">
  <si>
    <t>Project Name:</t>
  </si>
  <si>
    <t>Implementing Agency:</t>
  </si>
  <si>
    <t>Project Delivery Milestones</t>
  </si>
  <si>
    <t>Planning/Conceptual Engineering</t>
  </si>
  <si>
    <t>Environmental Studies (PA&amp;ED)</t>
  </si>
  <si>
    <t>Design Engineering (PS&amp;E)</t>
  </si>
  <si>
    <t>R/W Activities/Acquisition</t>
  </si>
  <si>
    <t>Advertise Construction</t>
  </si>
  <si>
    <t>Start Date</t>
  </si>
  <si>
    <t>End Date</t>
  </si>
  <si>
    <t>Phase</t>
  </si>
  <si>
    <t>Comments/Concerns</t>
  </si>
  <si>
    <t>Phone Number:</t>
  </si>
  <si>
    <t>Email:</t>
  </si>
  <si>
    <t>Project Manager:</t>
  </si>
  <si>
    <t>Funding Source</t>
  </si>
  <si>
    <t>TOTAL</t>
  </si>
  <si>
    <t>PROJECT COST ESTIMATE</t>
  </si>
  <si>
    <t>% Complete</t>
  </si>
  <si>
    <t>Status</t>
  </si>
  <si>
    <t>Work</t>
  </si>
  <si>
    <t>Planned</t>
  </si>
  <si>
    <t>Programmed</t>
  </si>
  <si>
    <t>Cost</t>
  </si>
  <si>
    <t>TOTAL PROJECT COST</t>
  </si>
  <si>
    <t>TOTAL BY FISCAL YEAR</t>
  </si>
  <si>
    <t>Allocated</t>
  </si>
  <si>
    <t>Other</t>
  </si>
  <si>
    <t>Percent of Total</t>
  </si>
  <si>
    <t>N/A</t>
  </si>
  <si>
    <t>R/W</t>
  </si>
  <si>
    <t>Construction</t>
  </si>
  <si>
    <t>Prop AA</t>
  </si>
  <si>
    <t>15/16</t>
  </si>
  <si>
    <t>16/17</t>
  </si>
  <si>
    <t>Start Construction (e.g. Award Contract)</t>
  </si>
  <si>
    <t>Prop K</t>
  </si>
  <si>
    <t>Total</t>
  </si>
  <si>
    <t>Month</t>
  </si>
  <si>
    <t>Project Location:</t>
  </si>
  <si>
    <t>In-house, Contracted, or Both</t>
  </si>
  <si>
    <t>Only design engineering (PS&amp;E), construction and related procurement are eligible for Prop AA funds.</t>
  </si>
  <si>
    <t xml:space="preserve"> </t>
  </si>
  <si>
    <r>
      <t xml:space="preserve">Partner Agencies: </t>
    </r>
    <r>
      <rPr>
        <sz val="12"/>
        <rFont val="Garamond"/>
        <family val="1"/>
      </rPr>
      <t>Please list partner agencies and identify a staff contact at each agency.</t>
    </r>
  </si>
  <si>
    <t xml:space="preserve">N/A </t>
  </si>
  <si>
    <t>Comments</t>
  </si>
  <si>
    <t>Open for Use</t>
  </si>
  <si>
    <t>Calendar Year</t>
  </si>
  <si>
    <t>Source of Cost Estimate</t>
  </si>
  <si>
    <t>17/18</t>
  </si>
  <si>
    <t>Funding Source by Phase</t>
  </si>
  <si>
    <t>PROP AA EXPENDITURES BY FISCAL YEAR (CASH FLOW)</t>
  </si>
  <si>
    <r>
      <t xml:space="preserve">Prior Community Engagement/Support (may attach Word document): </t>
    </r>
    <r>
      <rPr>
        <sz val="12"/>
        <rFont val="Garamond"/>
        <family val="1"/>
      </rPr>
      <t>Please reference any community outreach that has occurred and whether the project is included in any plans (e.g. neighborhood transportation plan, corridor improvement study, station area plans, etc.). Please describe how this project was prioritized.</t>
    </r>
  </si>
  <si>
    <t>Brief Project Description (50 words max):</t>
  </si>
  <si>
    <r>
      <t xml:space="preserve">Detailed Scope (may attach Word document): </t>
    </r>
    <r>
      <rPr>
        <sz val="12"/>
        <rFont val="Garamond"/>
        <family val="1"/>
      </rPr>
      <t>Please describe the project scope, benefits, coordination with other projects in the area (e.g. paving, MuniForward, Vision Zero), and how the project would meet the Prop AA screening and prioritization criteria as well as other program goals (e.g., short-term project delivery to bring tangible benefits to the public quickly). Please attach maps, drawings, photos of current conditions, etc. to support understanding of the project.</t>
    </r>
  </si>
  <si>
    <t>Planning/Conceptual Engineering (typically 30% design)</t>
  </si>
  <si>
    <t>Supervisorial District(s):</t>
  </si>
  <si>
    <t>18/19</t>
  </si>
  <si>
    <t>Type of Environmental Clearance Required:</t>
  </si>
  <si>
    <t>PROJECT FUNDING PLAN  (ALL SOURCES FOR DESIGN AND CONSTRUCTION PHASES)</t>
  </si>
  <si>
    <t>BART Daly City Station - Construction of a Bus Layover Area</t>
  </si>
  <si>
    <t>BART</t>
  </si>
  <si>
    <t>Daly City BART Station</t>
  </si>
  <si>
    <t>N / A</t>
  </si>
  <si>
    <t>Aron Rice</t>
  </si>
  <si>
    <t>(510) 287-4809</t>
  </si>
  <si>
    <t>arice@bart.gov</t>
  </si>
  <si>
    <t>In coordination with SFMTA, convert existing parking spaces into a bus layover area to accommodate increased Muni service.</t>
  </si>
  <si>
    <t>65% percent design</t>
  </si>
  <si>
    <t>SF Prop AA</t>
  </si>
  <si>
    <t>Categorically Exempt</t>
  </si>
  <si>
    <t>both</t>
  </si>
  <si>
    <t>San Francisco Municipal Transportation Agency - Julie Kirschbaum; San Mateo County Transit District - Eric Harris</t>
  </si>
  <si>
    <t>October</t>
  </si>
  <si>
    <t>December</t>
  </si>
  <si>
    <t xml:space="preserve">An increase in service frequencies for the 14R was identified as part of MUNI Forward, 
https://www.sfmta.com/projects-planning/projects/muni-forward-0
14R community engagement and outreach is documented on the MUNI Forward website
https://www.sfmta.com/sites/default/files/projects/2015/Project%20timeline.pdf
These service increases have been prioritized via the MUNI Forward implementation process.
</t>
  </si>
  <si>
    <t>Due to the planned Spring 2016 increase in service of SFMTA's 14R line, BART &amp; SFMTA have agreed to the need for expanding the bus layover area within the Daly City BART parking lot by reducing the number of paid automobile parking spaces. BART staff have worked with SamTrans and Muni to increase the amount of bus layover space at Daly City for nearly two years. Due to existing space constraints, SFMTA buses are directed to layover outside the BART station on De Long St. These coaches sometimes block the street and subject to citations issued by Daly City Police. It is proposed that BART absorb the parking revenue loss from the decrease in the number of paid parking spaces as the expected BART revenue generated from the additional 14R bus riders would cover the cost of the necessary improvements to accommodate the buses. 
BART is willing to implement the construction of this project. After a discussion of project needs and a review of the parking lot pavement, a preliminary design indicated the need to upgrade and strengthen the pavement (from 2" to 8") in key aisles of the parking lot and at the bus pads where the buses will park and layover. Based on similar recent work bids, the estimated cost of this project (including soft costs) is $550K.  BART plans to implement this project in Fall 2016.
SFMTA supports this project as it will directly help accommodate the planned increases in service on the 14R (from weekday peak-only to all day weekdays and weekends) by improving terminal operations and creating a dedicated layover location within the Daly City BART parking lot. SFMTA estimates that, with the increase in 14R service, total boardings and alightings at Daly City will increase by nearly 950 passengers a day. 
A quick calculation of the costs and benefits of the project for BART (weekdays only) came up with the numbers below. Basically that would be $0.84/new trip brought by the 14R in just the first year. The fare revenue associated with it would be nearly $1.1M/year which more than offsets the loss of parking revenue.
The expanded all-day, seven-day a week service on the 14R will allow Daly City BART station users whose travel plans are currently constrained by either the parking lot fill time or the existing weekday peak 14R service hours to have greater transit options. These changes are consistent with the kind of access improvements promoted by BART's Access Policy.
DETAILED SCOPE
Due to the planned Spring 2016 increase in service of SFMTA's 14R line, BART &amp; SFMTA have agreed to the need for expanding the bus layover area within the Daly City BART parking lot by reducing the number of paid automobile parking spaces. BART staff have worked with SamTrans and Muni to increase the amount of bus layover space at Daly City for nearly two years. Due to existing space constraints, SFMTA buses are directed to layover outside the BART station on De Long St. These coaches sometimes block the street and subject to citations issued by Daly City Police. It is proposed that BART absorb the parking revenue loss from the decrease in the number of paid parking spaces as the expected BART revenue generated from the additional 14R bus riders would cover the cost of the necessary improvements to accommodate the buses. 
BART is willing to implement the construction of this project. After a discussion of project needs and a review of the parking lot pavement, a preliminary design indicated the need to upgrade and strengthen the pavement (from 2" to 8") in key aisles of the parking lot and at the bus pads where the buses will park and layover. Based on similar recent work bids, the estimated cost of this project (including soft costs) is $550K.  BART plans to implement this project in Fall 2016.
SFMTA supports this project as it will directly help accommodate the planned increases in service on the 14R (from weekday peak-only to all day weekdays and weekends) by improving terminal operations and creating a dedicated layover location within the Daly City BART parking lot. SFMTA estimates that, with the increase in 14R service, total boardings and alightings at Daly City will increase by nearly 950 passengers a day. 
A quick calculation of the costs and benefits of the project for BART (weekdays only) came up with the numbers below. Basically that would be $0.84/new trip brought by the 14R in just the first year. The fare revenue associated with it would be nearly $1.1M/year which more than offsets the loss of parking revenue.
The expanded all-day, seven-day a week service on the 14R will allow Daly City BART station users whose travel plans are currently constrained by either the parking lot fill time or the existing weekday peak 14R service hours to have greater transit options. These changes are consistent with the kind of access improvements promoted by BART's Access Policy.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</si>
</sst>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quot;$&quot;#,##0"/>
    <numFmt numFmtId="165" formatCode="[&lt;=9999999]###\-####;\(###\)\ ###\-####"/>
    <numFmt numFmtId="166" formatCode="_(&quot;$&quot;* #,##0_);_(&quot;$&quot;* \(#,##0\);_(&quot;$&quot;* &quot;-&quot;??_);_(@_)"/>
  </numFmts>
  <fonts count="9" x14ac:knownFonts="1">
    <font>
      <sz val="10"/>
      <name val="Arial"/>
    </font>
    <font>
      <sz val="10"/>
      <name val="Arial"/>
      <family val="2"/>
    </font>
    <font>
      <sz val="8"/>
      <name val="Arial"/>
      <family val="2"/>
    </font>
    <font>
      <sz val="10"/>
      <name val="Arial"/>
      <family val="2"/>
    </font>
    <font>
      <u/>
      <sz val="10"/>
      <color indexed="12"/>
      <name val="Arial"/>
      <family val="2"/>
    </font>
    <font>
      <b/>
      <sz val="12"/>
      <name val="Garamond"/>
      <family val="1"/>
    </font>
    <font>
      <sz val="12"/>
      <name val="Garamond"/>
      <family val="1"/>
    </font>
    <font>
      <i/>
      <sz val="12"/>
      <name val="Garamond"/>
      <family val="1"/>
    </font>
    <font>
      <u/>
      <sz val="12"/>
      <color indexed="12"/>
      <name val="Garamond"/>
      <family val="1"/>
    </font>
  </fonts>
  <fills count="6">
    <fill>
      <patternFill patternType="none"/>
    </fill>
    <fill>
      <patternFill patternType="gray125"/>
    </fill>
    <fill>
      <patternFill patternType="solid">
        <fgColor indexed="5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cellStyleXfs>
  <cellXfs count="143">
    <xf numFmtId="0" fontId="0" fillId="0" borderId="0" xfId="0"/>
    <xf numFmtId="0" fontId="5" fillId="4" borderId="1" xfId="0" applyFont="1" applyFill="1" applyBorder="1" applyAlignment="1">
      <alignment vertical="center"/>
    </xf>
    <xf numFmtId="0" fontId="5" fillId="0" borderId="1"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5" fillId="0" borderId="4" xfId="0" applyFont="1" applyFill="1" applyBorder="1" applyAlignment="1">
      <alignment vertical="center"/>
    </xf>
    <xf numFmtId="0" fontId="5" fillId="0" borderId="17" xfId="0" applyFont="1" applyBorder="1" applyAlignment="1">
      <alignment vertical="center"/>
    </xf>
    <xf numFmtId="0" fontId="5" fillId="4" borderId="2" xfId="0" applyFont="1" applyFill="1" applyBorder="1" applyAlignment="1">
      <alignment horizontal="center" vertical="center"/>
    </xf>
    <xf numFmtId="0" fontId="6" fillId="0" borderId="2" xfId="0" applyFont="1" applyBorder="1" applyAlignment="1">
      <alignment vertical="center"/>
    </xf>
    <xf numFmtId="6" fontId="6" fillId="0" borderId="1" xfId="2" applyNumberFormat="1" applyFont="1" applyFill="1" applyBorder="1" applyAlignment="1">
      <alignment horizontal="right" vertical="center"/>
    </xf>
    <xf numFmtId="6" fontId="6" fillId="0" borderId="1" xfId="0" applyNumberFormat="1" applyFont="1" applyFill="1" applyBorder="1" applyAlignment="1">
      <alignment horizontal="right" vertical="center"/>
    </xf>
    <xf numFmtId="6" fontId="6" fillId="5" borderId="1" xfId="0" applyNumberFormat="1" applyFont="1" applyFill="1" applyBorder="1" applyAlignment="1">
      <alignment horizontal="right" vertical="center"/>
    </xf>
    <xf numFmtId="0" fontId="6" fillId="0" borderId="14" xfId="0" applyFont="1" applyBorder="1" applyAlignment="1">
      <alignment vertical="center"/>
    </xf>
    <xf numFmtId="9" fontId="6" fillId="0" borderId="0" xfId="0" applyNumberFormat="1" applyFont="1" applyAlignment="1">
      <alignment vertical="center"/>
    </xf>
    <xf numFmtId="0" fontId="6"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9"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6" fillId="0" borderId="0" xfId="0" applyFont="1" applyAlignment="1">
      <alignment vertical="center" wrapText="1"/>
    </xf>
    <xf numFmtId="0" fontId="6" fillId="0" borderId="0" xfId="0" quotePrefix="1" applyFont="1" applyBorder="1" applyAlignment="1">
      <alignment horizontal="center" vertical="center" wrapText="1"/>
    </xf>
    <xf numFmtId="0" fontId="6" fillId="0" borderId="1" xfId="0" applyFont="1" applyBorder="1" applyAlignment="1">
      <alignment vertical="center"/>
    </xf>
    <xf numFmtId="164" fontId="6" fillId="0" borderId="0" xfId="0" applyNumberFormat="1" applyFont="1" applyFill="1" applyBorder="1" applyAlignment="1">
      <alignment vertical="center"/>
    </xf>
    <xf numFmtId="3" fontId="6" fillId="0" borderId="0" xfId="0" applyNumberFormat="1" applyFont="1" applyBorder="1" applyAlignment="1">
      <alignment vertical="center"/>
    </xf>
    <xf numFmtId="6" fontId="6" fillId="0" borderId="1" xfId="0" applyNumberFormat="1" applyFont="1" applyFill="1" applyBorder="1" applyAlignment="1">
      <alignment vertical="center"/>
    </xf>
    <xf numFmtId="0" fontId="5" fillId="0" borderId="1" xfId="0" applyFont="1" applyBorder="1" applyAlignment="1">
      <alignment horizontal="right" vertical="center"/>
    </xf>
    <xf numFmtId="6" fontId="5" fillId="0" borderId="10" xfId="0" applyNumberFormat="1" applyFont="1" applyFill="1" applyBorder="1" applyAlignment="1">
      <alignment vertical="center"/>
    </xf>
    <xf numFmtId="164" fontId="5" fillId="0" borderId="0" xfId="0" applyNumberFormat="1" applyFont="1" applyFill="1" applyBorder="1" applyAlignment="1">
      <alignment vertical="center"/>
    </xf>
    <xf numFmtId="164" fontId="5" fillId="0" borderId="0" xfId="0" applyNumberFormat="1" applyFont="1" applyBorder="1" applyAlignment="1">
      <alignment vertical="center"/>
    </xf>
    <xf numFmtId="0" fontId="5" fillId="0" borderId="0" xfId="5" applyFont="1" applyBorder="1" applyAlignment="1">
      <alignment vertical="center"/>
    </xf>
    <xf numFmtId="0" fontId="5" fillId="0" borderId="0" xfId="0" applyFont="1" applyAlignment="1">
      <alignment horizontal="right" vertical="center"/>
    </xf>
    <xf numFmtId="164" fontId="6" fillId="5" borderId="1" xfId="0" applyNumberFormat="1" applyFont="1" applyFill="1" applyBorder="1" applyAlignment="1">
      <alignment horizontal="right" vertical="center"/>
    </xf>
    <xf numFmtId="164" fontId="6" fillId="0" borderId="1" xfId="0" applyNumberFormat="1" applyFont="1" applyFill="1" applyBorder="1" applyAlignment="1">
      <alignment horizontal="right" vertical="center"/>
    </xf>
    <xf numFmtId="164" fontId="5" fillId="0" borderId="0" xfId="0" applyNumberFormat="1" applyFont="1" applyAlignment="1">
      <alignment vertical="center"/>
    </xf>
    <xf numFmtId="3" fontId="5" fillId="0" borderId="0" xfId="0" applyNumberFormat="1" applyFont="1" applyBorder="1" applyAlignment="1">
      <alignment vertical="center"/>
    </xf>
    <xf numFmtId="0" fontId="5" fillId="4" borderId="1" xfId="0" applyFont="1" applyFill="1" applyBorder="1" applyAlignment="1">
      <alignment horizontal="right" vertical="center"/>
    </xf>
    <xf numFmtId="0" fontId="7" fillId="0" borderId="1" xfId="0" applyFont="1" applyBorder="1" applyAlignment="1">
      <alignment horizontal="left" vertical="center" indent="1"/>
    </xf>
    <xf numFmtId="164" fontId="6" fillId="5" borderId="1" xfId="0" applyNumberFormat="1" applyFont="1" applyFill="1" applyBorder="1" applyAlignment="1">
      <alignment horizontal="right" vertical="center" indent="1"/>
    </xf>
    <xf numFmtId="3" fontId="7" fillId="0" borderId="0" xfId="0" applyNumberFormat="1" applyFont="1" applyBorder="1" applyAlignment="1">
      <alignment vertical="center"/>
    </xf>
    <xf numFmtId="0" fontId="7" fillId="0" borderId="0" xfId="0" applyFont="1" applyAlignment="1">
      <alignment vertical="center"/>
    </xf>
    <xf numFmtId="164" fontId="5" fillId="4" borderId="1" xfId="0" applyNumberFormat="1" applyFont="1" applyFill="1" applyBorder="1" applyAlignment="1">
      <alignment horizontal="right" vertical="center"/>
    </xf>
    <xf numFmtId="0" fontId="5" fillId="0" borderId="0" xfId="0" applyFont="1" applyFill="1" applyBorder="1" applyAlignment="1">
      <alignment horizontal="right" vertical="center"/>
    </xf>
    <xf numFmtId="166" fontId="5" fillId="0" borderId="0" xfId="0" applyNumberFormat="1" applyFont="1" applyFill="1" applyBorder="1" applyAlignment="1">
      <alignment horizontal="right" vertical="center"/>
    </xf>
    <xf numFmtId="166" fontId="5" fillId="0" borderId="0" xfId="0" applyNumberFormat="1" applyFont="1" applyBorder="1" applyAlignment="1">
      <alignment horizontal="right" vertical="center"/>
    </xf>
    <xf numFmtId="166" fontId="5" fillId="0" borderId="0" xfId="2" applyNumberFormat="1" applyFont="1" applyBorder="1" applyAlignment="1">
      <alignment vertical="center"/>
    </xf>
    <xf numFmtId="164" fontId="6" fillId="0" borderId="0" xfId="0" applyNumberFormat="1" applyFont="1" applyAlignment="1">
      <alignment vertical="center"/>
    </xf>
    <xf numFmtId="0" fontId="5" fillId="4" borderId="1" xfId="0" applyFont="1" applyFill="1" applyBorder="1" applyAlignment="1">
      <alignment horizontal="center" vertical="center"/>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5" fillId="4" borderId="1" xfId="0" applyFont="1" applyFill="1" applyBorder="1" applyAlignment="1">
      <alignment vertical="center" wrapText="1"/>
    </xf>
    <xf numFmtId="0" fontId="6" fillId="0" borderId="0" xfId="0" applyFont="1"/>
    <xf numFmtId="49" fontId="6" fillId="0" borderId="0" xfId="0" applyNumberFormat="1" applyFont="1"/>
    <xf numFmtId="0" fontId="5" fillId="0" borderId="0" xfId="0" applyFont="1" applyFill="1" applyBorder="1" applyAlignment="1">
      <alignment vertical="center"/>
    </xf>
    <xf numFmtId="17" fontId="6" fillId="0" borderId="0" xfId="0" applyNumberFormat="1" applyFont="1" applyFill="1" applyAlignment="1">
      <alignment horizontal="left" vertical="center"/>
    </xf>
    <xf numFmtId="0" fontId="6" fillId="0" borderId="0" xfId="0" applyFont="1" applyFill="1" applyAlignment="1">
      <alignment vertical="center"/>
    </xf>
    <xf numFmtId="0" fontId="6" fillId="0" borderId="0" xfId="0" applyFont="1" applyAlignment="1">
      <alignment horizontal="centerContinuous" vertical="center"/>
    </xf>
    <xf numFmtId="0" fontId="5" fillId="4" borderId="12"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6" fillId="0" borderId="2" xfId="0" applyFont="1" applyBorder="1" applyAlignment="1">
      <alignment vertical="center" wrapText="1"/>
    </xf>
    <xf numFmtId="9" fontId="6" fillId="0" borderId="3"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vertical="center" wrapText="1"/>
    </xf>
    <xf numFmtId="0" fontId="6" fillId="0" borderId="18" xfId="0" applyFont="1" applyFill="1" applyBorder="1" applyAlignment="1">
      <alignment horizontal="center" vertical="center"/>
    </xf>
    <xf numFmtId="17" fontId="6" fillId="3" borderId="0" xfId="0" applyNumberFormat="1" applyFont="1" applyFill="1" applyAlignment="1">
      <alignment horizontal="center" vertical="center"/>
    </xf>
    <xf numFmtId="0" fontId="6" fillId="3" borderId="0" xfId="0" applyFont="1" applyFill="1" applyAlignment="1">
      <alignment horizontal="center" vertical="center"/>
    </xf>
    <xf numFmtId="2" fontId="6" fillId="3" borderId="0" xfId="0" applyNumberFormat="1" applyFont="1" applyFill="1" applyAlignment="1">
      <alignment horizontal="center" vertical="center"/>
    </xf>
    <xf numFmtId="0" fontId="6" fillId="3" borderId="0" xfId="0" applyFont="1" applyFill="1" applyAlignment="1">
      <alignment vertical="center"/>
    </xf>
    <xf numFmtId="17" fontId="6" fillId="0" borderId="7" xfId="0" applyNumberFormat="1" applyFont="1" applyFill="1" applyBorder="1" applyAlignment="1">
      <alignment horizontal="center" vertical="center"/>
    </xf>
    <xf numFmtId="0" fontId="6" fillId="0" borderId="0" xfId="0" applyFont="1" applyAlignment="1">
      <alignment horizontal="center" vertical="center"/>
    </xf>
    <xf numFmtId="2" fontId="6" fillId="0" borderId="0" xfId="0" applyNumberFormat="1" applyFont="1" applyAlignment="1">
      <alignment horizontal="center" vertical="center"/>
    </xf>
    <xf numFmtId="9" fontId="6" fillId="0" borderId="3" xfId="0" applyNumberFormat="1" applyFont="1" applyBorder="1" applyAlignment="1">
      <alignment horizontal="center" vertical="center"/>
    </xf>
    <xf numFmtId="0" fontId="6" fillId="0" borderId="5" xfId="0" applyFont="1" applyBorder="1" applyAlignment="1">
      <alignment vertical="center"/>
    </xf>
    <xf numFmtId="0" fontId="6" fillId="0" borderId="5" xfId="0" applyFont="1" applyBorder="1" applyAlignment="1">
      <alignment horizontal="left" vertical="center" wrapText="1" indent="1"/>
    </xf>
    <xf numFmtId="0" fontId="6" fillId="0" borderId="0" xfId="0" applyFont="1" applyBorder="1" applyAlignment="1">
      <alignment horizontal="left" vertical="center" wrapText="1" indent="1"/>
    </xf>
    <xf numFmtId="0" fontId="6" fillId="0" borderId="14" xfId="0" applyFont="1" applyBorder="1" applyAlignment="1">
      <alignment horizontal="left" vertical="center" wrapText="1" indent="1"/>
    </xf>
    <xf numFmtId="6" fontId="6" fillId="4" borderId="1" xfId="0" applyNumberFormat="1" applyFont="1" applyFill="1" applyBorder="1" applyAlignment="1">
      <alignment horizontal="center" vertical="center"/>
    </xf>
    <xf numFmtId="9" fontId="6" fillId="4" borderId="9" xfId="0" applyNumberFormat="1" applyFont="1" applyFill="1" applyBorder="1" applyAlignment="1">
      <alignment horizontal="center" vertical="center"/>
    </xf>
    <xf numFmtId="0" fontId="6" fillId="4" borderId="11" xfId="0" applyFont="1" applyFill="1" applyBorder="1" applyAlignment="1">
      <alignment horizontal="center" vertical="center"/>
    </xf>
    <xf numFmtId="0" fontId="5" fillId="4" borderId="20" xfId="0" applyFont="1" applyFill="1" applyBorder="1" applyAlignment="1">
      <alignment horizontal="center" vertical="center"/>
    </xf>
    <xf numFmtId="0" fontId="5" fillId="0" borderId="1" xfId="0" applyFont="1" applyBorder="1" applyAlignment="1">
      <alignment horizontal="center" vertical="center"/>
    </xf>
    <xf numFmtId="0" fontId="6" fillId="4" borderId="1" xfId="0" applyFont="1" applyFill="1" applyBorder="1" applyAlignment="1">
      <alignment horizontal="center" vertical="center" wrapText="1"/>
    </xf>
    <xf numFmtId="0" fontId="6" fillId="2" borderId="0" xfId="0" applyFont="1" applyFill="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17"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2" fontId="6" fillId="2" borderId="0" xfId="0" applyNumberFormat="1" applyFont="1" applyFill="1" applyBorder="1" applyAlignment="1">
      <alignment horizontal="center" vertical="center"/>
    </xf>
    <xf numFmtId="0" fontId="5" fillId="4" borderId="21" xfId="0" applyFont="1" applyFill="1" applyBorder="1" applyAlignment="1">
      <alignment horizontal="center" vertical="center"/>
    </xf>
    <xf numFmtId="0" fontId="1" fillId="0" borderId="0" xfId="0" applyFont="1"/>
    <xf numFmtId="6" fontId="0" fillId="0" borderId="0" xfId="0" applyNumberFormat="1"/>
    <xf numFmtId="6" fontId="6" fillId="0" borderId="1" xfId="0" quotePrefix="1" applyNumberFormat="1" applyFont="1" applyFill="1" applyBorder="1" applyAlignment="1">
      <alignment horizontal="right" vertical="center"/>
    </xf>
    <xf numFmtId="0" fontId="6" fillId="0" borderId="13" xfId="0" applyFont="1" applyFill="1" applyBorder="1" applyAlignment="1">
      <alignment horizontal="left" vertical="center" wrapText="1" indent="1"/>
    </xf>
    <xf numFmtId="0" fontId="6" fillId="0" borderId="14" xfId="0" applyFont="1" applyFill="1" applyBorder="1" applyAlignment="1">
      <alignment horizontal="left" vertical="center" wrapText="1" indent="1"/>
    </xf>
    <xf numFmtId="0" fontId="6" fillId="0" borderId="15" xfId="0" applyFont="1" applyFill="1" applyBorder="1" applyAlignment="1">
      <alignment horizontal="left" vertical="center" wrapText="1" indent="1"/>
    </xf>
    <xf numFmtId="0" fontId="6" fillId="0" borderId="5"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6" fillId="0" borderId="6" xfId="0" applyFont="1" applyFill="1" applyBorder="1" applyAlignment="1">
      <alignment horizontal="left" vertical="center" wrapText="1" indent="1"/>
    </xf>
    <xf numFmtId="0" fontId="6" fillId="0" borderId="16"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17" xfId="0" applyFont="1" applyFill="1" applyBorder="1" applyAlignment="1">
      <alignment horizontal="left" vertical="center" wrapText="1" indent="1"/>
    </xf>
    <xf numFmtId="0" fontId="5" fillId="4" borderId="1" xfId="0"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Border="1" applyAlignment="1">
      <alignment horizontal="left" vertical="center" wrapText="1"/>
    </xf>
    <xf numFmtId="165" fontId="6" fillId="0" borderId="1" xfId="0" applyNumberFormat="1" applyFont="1" applyFill="1" applyBorder="1" applyAlignment="1">
      <alignment horizontal="left" vertical="center"/>
    </xf>
    <xf numFmtId="0" fontId="4" fillId="0" borderId="1" xfId="4" applyFill="1" applyBorder="1" applyAlignment="1" applyProtection="1">
      <alignment horizontal="left" vertical="center"/>
    </xf>
    <xf numFmtId="0" fontId="8" fillId="0" borderId="1" xfId="4" applyFont="1" applyFill="1" applyBorder="1" applyAlignment="1" applyProtection="1">
      <alignment horizontal="left" vertical="center"/>
    </xf>
    <xf numFmtId="0" fontId="6" fillId="0" borderId="1" xfId="0" applyFont="1" applyBorder="1" applyAlignment="1">
      <alignment horizontal="left" vertical="center" wrapText="1" indent="1"/>
    </xf>
    <xf numFmtId="0" fontId="6" fillId="0" borderId="1" xfId="0" applyNumberFormat="1" applyFont="1" applyFill="1" applyBorder="1" applyAlignment="1">
      <alignment horizontal="left" vertical="center" wrapText="1" indent="1"/>
    </xf>
    <xf numFmtId="0" fontId="6" fillId="0" borderId="1" xfId="0" applyFont="1" applyFill="1" applyBorder="1" applyAlignment="1">
      <alignment horizontal="left" vertical="center" wrapText="1" indent="1"/>
    </xf>
    <xf numFmtId="0" fontId="6" fillId="0" borderId="2"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7" xfId="0" applyFont="1" applyFill="1" applyBorder="1" applyAlignment="1">
      <alignment horizontal="left" vertical="center" wrapText="1"/>
    </xf>
    <xf numFmtId="0" fontId="8" fillId="0" borderId="2" xfId="4" applyFont="1" applyFill="1" applyBorder="1" applyAlignment="1" applyProtection="1">
      <alignment horizontal="left" vertical="center" wrapText="1"/>
    </xf>
    <xf numFmtId="0" fontId="8" fillId="0" borderId="18" xfId="4" applyFont="1" applyFill="1" applyBorder="1" applyAlignment="1" applyProtection="1">
      <alignment horizontal="left" vertical="center" wrapText="1"/>
    </xf>
    <xf numFmtId="0" fontId="8" fillId="0" borderId="7" xfId="4" applyFont="1" applyFill="1" applyBorder="1" applyAlignment="1" applyProtection="1">
      <alignment horizontal="left" vertical="center" wrapText="1"/>
    </xf>
    <xf numFmtId="0" fontId="6" fillId="0" borderId="2" xfId="0" applyFont="1" applyBorder="1" applyAlignment="1">
      <alignment horizontal="left" vertical="center" wrapText="1"/>
    </xf>
    <xf numFmtId="0" fontId="6" fillId="0" borderId="18" xfId="0" applyFont="1" applyBorder="1" applyAlignment="1">
      <alignment horizontal="left" vertical="center" wrapText="1"/>
    </xf>
    <xf numFmtId="0" fontId="6" fillId="0" borderId="7" xfId="0" applyFont="1" applyBorder="1" applyAlignment="1">
      <alignment horizontal="left" vertical="center" wrapText="1"/>
    </xf>
    <xf numFmtId="0" fontId="6" fillId="4" borderId="1" xfId="0" applyFont="1" applyFill="1" applyBorder="1" applyAlignment="1">
      <alignment horizontal="center" vertical="center"/>
    </xf>
    <xf numFmtId="0" fontId="5" fillId="0" borderId="0" xfId="0" applyFont="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16"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5" fillId="4" borderId="2"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6" fillId="0" borderId="2" xfId="0" applyFont="1" applyBorder="1" applyAlignment="1">
      <alignment horizontal="left" vertical="center"/>
    </xf>
    <xf numFmtId="0" fontId="6" fillId="0" borderId="7" xfId="0" applyFont="1" applyBorder="1" applyAlignment="1">
      <alignment horizontal="left" vertical="center"/>
    </xf>
    <xf numFmtId="0" fontId="6" fillId="4" borderId="2" xfId="0" applyFont="1" applyFill="1" applyBorder="1" applyAlignment="1">
      <alignment horizontal="center" vertical="center"/>
    </xf>
    <xf numFmtId="0" fontId="6" fillId="4" borderId="7" xfId="0" applyFont="1" applyFill="1" applyBorder="1" applyAlignment="1">
      <alignment horizontal="center" vertical="center"/>
    </xf>
  </cellXfs>
  <cellStyles count="6">
    <cellStyle name="Comma 2" xfId="1"/>
    <cellStyle name="Currency" xfId="2" builtinId="4"/>
    <cellStyle name="Currency 2" xfId="3"/>
    <cellStyle name="Hyperlink" xfId="4" builtinId="8"/>
    <cellStyle name="Normal" xfId="0" builtinId="0"/>
    <cellStyle name="Normal 2" xfId="5"/>
  </cellStyles>
  <dxfs count="3">
    <dxf>
      <fill>
        <patternFill>
          <bgColor indexed="11"/>
        </patternFill>
      </fill>
    </dxf>
    <dxf>
      <fill>
        <patternFill>
          <bgColor indexed="52"/>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rice@bart.gov"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tabSelected="1" view="pageBreakPreview" topLeftCell="A12" zoomScaleNormal="100" zoomScaleSheetLayoutView="100" workbookViewId="0">
      <selection activeCell="B10" sqref="B10:G10"/>
    </sheetView>
  </sheetViews>
  <sheetFormatPr defaultColWidth="9.109375" defaultRowHeight="18" customHeight="1" x14ac:dyDescent="0.25"/>
  <cols>
    <col min="1" max="1" width="35" style="3" bestFit="1" customWidth="1"/>
    <col min="2" max="6" width="14.6640625" style="3" customWidth="1"/>
    <col min="7" max="7" width="29" style="3" customWidth="1"/>
    <col min="8" max="9" width="14.109375" style="3" bestFit="1" customWidth="1"/>
    <col min="10" max="10" width="9.109375" style="3"/>
    <col min="11" max="11" width="11.5546875" style="3" bestFit="1" customWidth="1"/>
    <col min="12" max="12" width="14.109375" style="3" customWidth="1"/>
    <col min="13" max="13" width="15.109375" style="3" bestFit="1" customWidth="1"/>
    <col min="14" max="16384" width="9.109375" style="3"/>
  </cols>
  <sheetData>
    <row r="1" spans="1:12" ht="34.5" customHeight="1" x14ac:dyDescent="0.25"/>
    <row r="2" spans="1:12" ht="24.75" customHeight="1" x14ac:dyDescent="0.25">
      <c r="A2" s="1" t="s">
        <v>0</v>
      </c>
      <c r="B2" s="108" t="s">
        <v>60</v>
      </c>
      <c r="C2" s="108"/>
      <c r="D2" s="108"/>
      <c r="E2" s="108"/>
      <c r="F2" s="108"/>
      <c r="G2" s="108"/>
    </row>
    <row r="3" spans="1:12" ht="18" customHeight="1" x14ac:dyDescent="0.3">
      <c r="A3" s="1" t="s">
        <v>1</v>
      </c>
      <c r="B3" s="107" t="s">
        <v>61</v>
      </c>
      <c r="C3" s="107"/>
      <c r="D3" s="107"/>
      <c r="E3" s="107"/>
      <c r="F3" s="107"/>
      <c r="G3" s="107"/>
      <c r="H3" s="52"/>
      <c r="I3" s="53"/>
      <c r="J3" s="52"/>
      <c r="K3" s="53"/>
      <c r="L3" s="52"/>
    </row>
    <row r="4" spans="1:12" ht="15.6" x14ac:dyDescent="0.25">
      <c r="A4" s="1" t="s">
        <v>39</v>
      </c>
      <c r="B4" s="108" t="s">
        <v>62</v>
      </c>
      <c r="C4" s="108"/>
      <c r="D4" s="108"/>
      <c r="E4" s="108"/>
      <c r="F4" s="108"/>
      <c r="G4" s="108"/>
    </row>
    <row r="5" spans="1:12" ht="15.6" x14ac:dyDescent="0.25">
      <c r="A5" s="1" t="s">
        <v>56</v>
      </c>
      <c r="B5" s="121" t="s">
        <v>63</v>
      </c>
      <c r="C5" s="122"/>
      <c r="D5" s="122"/>
      <c r="E5" s="122"/>
      <c r="F5" s="122"/>
      <c r="G5" s="123"/>
    </row>
    <row r="6" spans="1:12" ht="18" customHeight="1" x14ac:dyDescent="0.25">
      <c r="A6" s="1" t="s">
        <v>14</v>
      </c>
      <c r="B6" s="107" t="s">
        <v>64</v>
      </c>
      <c r="C6" s="107"/>
      <c r="D6" s="107"/>
      <c r="E6" s="107"/>
      <c r="F6" s="107"/>
      <c r="G6" s="107"/>
    </row>
    <row r="7" spans="1:12" ht="18" customHeight="1" x14ac:dyDescent="0.25">
      <c r="A7" s="1" t="s">
        <v>12</v>
      </c>
      <c r="B7" s="109" t="s">
        <v>65</v>
      </c>
      <c r="C7" s="109"/>
      <c r="D7" s="109"/>
      <c r="E7" s="109"/>
      <c r="F7" s="109"/>
      <c r="G7" s="109"/>
    </row>
    <row r="8" spans="1:12" ht="18" customHeight="1" x14ac:dyDescent="0.25">
      <c r="A8" s="1" t="s">
        <v>13</v>
      </c>
      <c r="B8" s="110" t="s">
        <v>66</v>
      </c>
      <c r="C8" s="111"/>
      <c r="D8" s="111"/>
      <c r="E8" s="111"/>
      <c r="F8" s="111"/>
      <c r="G8" s="111"/>
    </row>
    <row r="9" spans="1:12" ht="34.5" customHeight="1" x14ac:dyDescent="0.25">
      <c r="A9" s="51" t="s">
        <v>53</v>
      </c>
      <c r="B9" s="118" t="s">
        <v>67</v>
      </c>
      <c r="C9" s="119"/>
      <c r="D9" s="119"/>
      <c r="E9" s="119"/>
      <c r="F9" s="119"/>
      <c r="G9" s="120"/>
    </row>
    <row r="10" spans="1:12" ht="376.5" customHeight="1" x14ac:dyDescent="0.25">
      <c r="A10" s="51" t="s">
        <v>54</v>
      </c>
      <c r="B10" s="112" t="s">
        <v>76</v>
      </c>
      <c r="C10" s="112"/>
      <c r="D10" s="112"/>
      <c r="E10" s="112"/>
      <c r="F10" s="112"/>
      <c r="G10" s="112"/>
      <c r="H10"/>
    </row>
    <row r="11" spans="1:12" ht="156" x14ac:dyDescent="0.3">
      <c r="A11" s="51" t="s">
        <v>52</v>
      </c>
      <c r="B11" s="113" t="s">
        <v>75</v>
      </c>
      <c r="C11" s="113"/>
      <c r="D11" s="113"/>
      <c r="E11" s="113"/>
      <c r="F11" s="114"/>
      <c r="G11" s="114"/>
      <c r="K11" s="52"/>
    </row>
    <row r="12" spans="1:12" ht="53.25" customHeight="1" x14ac:dyDescent="0.3">
      <c r="A12" s="51" t="s">
        <v>43</v>
      </c>
      <c r="B12" s="115" t="s">
        <v>72</v>
      </c>
      <c r="C12" s="116"/>
      <c r="D12" s="116"/>
      <c r="E12" s="116"/>
      <c r="F12" s="116"/>
      <c r="G12" s="117"/>
      <c r="H12" s="52"/>
      <c r="I12" s="53"/>
      <c r="J12" s="52"/>
      <c r="K12" s="53"/>
      <c r="L12" s="52"/>
    </row>
    <row r="13" spans="1:12" ht="30.75" customHeight="1" x14ac:dyDescent="0.25">
      <c r="A13" s="51" t="s">
        <v>58</v>
      </c>
      <c r="B13" s="107" t="s">
        <v>70</v>
      </c>
      <c r="C13" s="107"/>
      <c r="D13" s="107"/>
      <c r="E13" s="107"/>
      <c r="F13" s="107"/>
      <c r="G13" s="107"/>
    </row>
    <row r="14" spans="1:12" ht="18" customHeight="1" x14ac:dyDescent="0.25">
      <c r="A14" s="54"/>
      <c r="B14" s="55"/>
      <c r="C14" s="56"/>
      <c r="D14" s="56"/>
      <c r="E14" s="56"/>
    </row>
    <row r="15" spans="1:12" ht="18" customHeight="1" x14ac:dyDescent="0.25">
      <c r="A15" s="54"/>
      <c r="B15" s="55"/>
      <c r="C15" s="56"/>
      <c r="D15" s="56"/>
      <c r="E15" s="56"/>
    </row>
    <row r="16" spans="1:12" ht="18" customHeight="1" thickBot="1" x14ac:dyDescent="0.3">
      <c r="A16" s="57" t="s">
        <v>41</v>
      </c>
      <c r="B16" s="57"/>
      <c r="C16" s="57"/>
      <c r="D16" s="57"/>
      <c r="E16" s="57"/>
      <c r="F16" s="57"/>
      <c r="G16" s="57"/>
    </row>
    <row r="17" spans="1:17" ht="18" customHeight="1" x14ac:dyDescent="0.25">
      <c r="A17" s="15" t="s">
        <v>2</v>
      </c>
      <c r="B17" s="58" t="s">
        <v>19</v>
      </c>
      <c r="C17" s="93" t="s">
        <v>20</v>
      </c>
      <c r="D17" s="106" t="s">
        <v>8</v>
      </c>
      <c r="E17" s="106"/>
      <c r="F17" s="106" t="s">
        <v>9</v>
      </c>
      <c r="G17" s="106"/>
      <c r="H17" s="87"/>
      <c r="I17" s="87"/>
      <c r="J17" s="87"/>
      <c r="K17" s="87"/>
      <c r="L17" s="14"/>
      <c r="M17" s="14"/>
      <c r="N17" s="14"/>
      <c r="O17" s="14"/>
      <c r="P17" s="14"/>
      <c r="Q17" s="14"/>
    </row>
    <row r="18" spans="1:17" s="21" customFormat="1" ht="46.8" x14ac:dyDescent="0.25">
      <c r="A18" s="18" t="s">
        <v>10</v>
      </c>
      <c r="B18" s="59" t="s">
        <v>18</v>
      </c>
      <c r="C18" s="60" t="s">
        <v>40</v>
      </c>
      <c r="D18" s="61" t="s">
        <v>38</v>
      </c>
      <c r="E18" s="17" t="s">
        <v>47</v>
      </c>
      <c r="F18" s="17" t="s">
        <v>38</v>
      </c>
      <c r="G18" s="17" t="s">
        <v>47</v>
      </c>
      <c r="H18" s="88"/>
      <c r="I18" s="88"/>
      <c r="J18" s="88"/>
      <c r="K18" s="88"/>
      <c r="L18" s="88"/>
      <c r="M18" s="88"/>
      <c r="N18" s="88"/>
      <c r="O18" s="88"/>
      <c r="P18" s="89"/>
      <c r="Q18" s="89"/>
    </row>
    <row r="19" spans="1:17" ht="31.2" x14ac:dyDescent="0.25">
      <c r="A19" s="62" t="s">
        <v>55</v>
      </c>
      <c r="B19" s="63">
        <v>1</v>
      </c>
      <c r="C19" s="64"/>
      <c r="D19" s="65"/>
      <c r="E19" s="66"/>
      <c r="F19" s="66"/>
      <c r="G19" s="66"/>
      <c r="H19" s="90"/>
      <c r="I19" s="91"/>
      <c r="J19" s="91"/>
      <c r="K19" s="91"/>
      <c r="L19" s="90"/>
      <c r="M19" s="91"/>
      <c r="N19" s="91"/>
      <c r="O19" s="92"/>
      <c r="P19" s="14"/>
      <c r="Q19" s="14"/>
    </row>
    <row r="20" spans="1:17" s="72" customFormat="1" ht="15.75" customHeight="1" x14ac:dyDescent="0.25">
      <c r="A20" s="67" t="s">
        <v>4</v>
      </c>
      <c r="B20" s="63">
        <v>1</v>
      </c>
      <c r="C20" s="64"/>
      <c r="D20" s="68"/>
      <c r="E20" s="66"/>
      <c r="F20" s="66"/>
      <c r="G20" s="65"/>
      <c r="H20" s="69"/>
      <c r="I20" s="70"/>
      <c r="J20" s="70"/>
      <c r="K20" s="71"/>
    </row>
    <row r="21" spans="1:17" ht="15.75" customHeight="1" x14ac:dyDescent="0.25">
      <c r="A21" s="67" t="s">
        <v>5</v>
      </c>
      <c r="B21" s="63">
        <v>0.65</v>
      </c>
      <c r="C21" s="64"/>
      <c r="D21" s="73"/>
      <c r="E21" s="66"/>
      <c r="F21" s="66"/>
      <c r="G21" s="66"/>
      <c r="H21" s="74"/>
      <c r="I21" s="74"/>
      <c r="J21" s="74"/>
      <c r="K21" s="75"/>
    </row>
    <row r="22" spans="1:17" ht="15.75" customHeight="1" x14ac:dyDescent="0.25">
      <c r="A22" s="62" t="s">
        <v>6</v>
      </c>
      <c r="B22" s="63">
        <v>1</v>
      </c>
      <c r="C22" s="64"/>
      <c r="D22" s="65"/>
      <c r="E22" s="66"/>
      <c r="F22" s="66"/>
      <c r="G22" s="66"/>
      <c r="H22" s="74"/>
      <c r="I22" s="74"/>
      <c r="J22" s="74"/>
      <c r="K22" s="75"/>
    </row>
    <row r="23" spans="1:17" ht="15.75" customHeight="1" x14ac:dyDescent="0.25">
      <c r="A23" s="62" t="s">
        <v>7</v>
      </c>
      <c r="B23" s="76"/>
      <c r="C23" s="86" t="s">
        <v>29</v>
      </c>
      <c r="D23" s="73"/>
      <c r="E23" s="66"/>
      <c r="F23" s="86" t="s">
        <v>29</v>
      </c>
      <c r="G23" s="86" t="s">
        <v>29</v>
      </c>
      <c r="H23" s="74"/>
      <c r="I23" s="74"/>
      <c r="J23" s="74"/>
      <c r="K23" s="75"/>
    </row>
    <row r="24" spans="1:17" ht="31.2" x14ac:dyDescent="0.25">
      <c r="A24" s="62" t="s">
        <v>35</v>
      </c>
      <c r="B24" s="76">
        <v>0</v>
      </c>
      <c r="C24" s="64" t="s">
        <v>71</v>
      </c>
      <c r="D24" s="73" t="s">
        <v>73</v>
      </c>
      <c r="E24" s="66">
        <v>2016</v>
      </c>
      <c r="F24" s="86" t="s">
        <v>29</v>
      </c>
      <c r="G24" s="86" t="s">
        <v>29</v>
      </c>
      <c r="H24" s="74"/>
      <c r="I24" s="74"/>
      <c r="J24" s="74"/>
      <c r="K24" s="75"/>
    </row>
    <row r="25" spans="1:17" ht="16.2" thickBot="1" x14ac:dyDescent="0.3">
      <c r="A25" s="62" t="s">
        <v>46</v>
      </c>
      <c r="B25" s="82" t="s">
        <v>29</v>
      </c>
      <c r="C25" s="83" t="s">
        <v>44</v>
      </c>
      <c r="D25" s="86" t="s">
        <v>29</v>
      </c>
      <c r="E25" s="86" t="s">
        <v>44</v>
      </c>
      <c r="F25" s="66" t="s">
        <v>74</v>
      </c>
      <c r="G25" s="66">
        <v>2016</v>
      </c>
      <c r="H25" s="74"/>
      <c r="I25" s="74"/>
      <c r="J25" s="74"/>
      <c r="K25" s="75"/>
    </row>
    <row r="27" spans="1:17" ht="18" customHeight="1" x14ac:dyDescent="0.25">
      <c r="A27" s="15" t="s">
        <v>45</v>
      </c>
    </row>
    <row r="28" spans="1:17" ht="18" customHeight="1" x14ac:dyDescent="0.25">
      <c r="A28" s="97"/>
      <c r="B28" s="98"/>
      <c r="C28" s="98"/>
      <c r="D28" s="98"/>
      <c r="E28" s="98"/>
      <c r="F28" s="98"/>
      <c r="G28" s="99"/>
      <c r="H28" s="77"/>
    </row>
    <row r="29" spans="1:17" ht="18" customHeight="1" x14ac:dyDescent="0.25">
      <c r="A29" s="100"/>
      <c r="B29" s="101"/>
      <c r="C29" s="101"/>
      <c r="D29" s="101"/>
      <c r="E29" s="101"/>
      <c r="F29" s="101"/>
      <c r="G29" s="102"/>
      <c r="H29" s="77"/>
    </row>
    <row r="30" spans="1:17" ht="18" customHeight="1" x14ac:dyDescent="0.25">
      <c r="A30" s="100"/>
      <c r="B30" s="101"/>
      <c r="C30" s="101"/>
      <c r="D30" s="101"/>
      <c r="E30" s="101"/>
      <c r="F30" s="101"/>
      <c r="G30" s="102"/>
      <c r="H30" s="77"/>
    </row>
    <row r="31" spans="1:17" ht="18" customHeight="1" x14ac:dyDescent="0.25">
      <c r="A31" s="103"/>
      <c r="B31" s="104"/>
      <c r="C31" s="104"/>
      <c r="D31" s="104"/>
      <c r="E31" s="104"/>
      <c r="F31" s="104"/>
      <c r="G31" s="105"/>
      <c r="H31" s="77"/>
    </row>
    <row r="32" spans="1:17" ht="18" customHeight="1" x14ac:dyDescent="0.25">
      <c r="A32" s="78"/>
      <c r="B32" s="79"/>
      <c r="C32" s="79"/>
      <c r="D32" s="79"/>
      <c r="E32" s="80"/>
      <c r="F32" s="80"/>
      <c r="G32" s="80"/>
    </row>
    <row r="33" spans="1:7" ht="18" customHeight="1" x14ac:dyDescent="0.25">
      <c r="A33" s="49"/>
      <c r="B33" s="50"/>
      <c r="C33" s="50"/>
      <c r="D33" s="50"/>
      <c r="E33" s="50"/>
      <c r="F33" s="50"/>
      <c r="G33" s="50"/>
    </row>
    <row r="34" spans="1:7" ht="18" customHeight="1" x14ac:dyDescent="0.25">
      <c r="A34" s="50"/>
      <c r="B34" s="50"/>
      <c r="C34" s="50"/>
      <c r="D34" s="50"/>
      <c r="E34" s="50"/>
      <c r="F34" s="50"/>
      <c r="G34" s="50"/>
    </row>
    <row r="35" spans="1:7" ht="18" customHeight="1" x14ac:dyDescent="0.25">
      <c r="F35" s="14"/>
      <c r="G35" s="14"/>
    </row>
    <row r="36" spans="1:7" ht="18" customHeight="1" x14ac:dyDescent="0.25">
      <c r="F36" s="14"/>
      <c r="G36" s="14"/>
    </row>
    <row r="37" spans="1:7" ht="18" customHeight="1" x14ac:dyDescent="0.25">
      <c r="F37" s="14"/>
      <c r="G37" s="14"/>
    </row>
    <row r="38" spans="1:7" ht="18" customHeight="1" x14ac:dyDescent="0.25">
      <c r="F38" s="14"/>
      <c r="G38" s="14"/>
    </row>
  </sheetData>
  <dataConsolidate/>
  <mergeCells count="15">
    <mergeCell ref="A28:G31"/>
    <mergeCell ref="D17:E17"/>
    <mergeCell ref="F17:G17"/>
    <mergeCell ref="B13:G13"/>
    <mergeCell ref="B2:G2"/>
    <mergeCell ref="B3:G3"/>
    <mergeCell ref="B6:G6"/>
    <mergeCell ref="B7:G7"/>
    <mergeCell ref="B8:G8"/>
    <mergeCell ref="B10:G10"/>
    <mergeCell ref="B11:G11"/>
    <mergeCell ref="B12:G12"/>
    <mergeCell ref="B4:G4"/>
    <mergeCell ref="B9:G9"/>
    <mergeCell ref="B5:G5"/>
  </mergeCells>
  <phoneticPr fontId="2" type="noConversion"/>
  <conditionalFormatting sqref="J12 J3">
    <cfRule type="cellIs" dxfId="2" priority="1" stopIfTrue="1" operator="equal">
      <formula>"FY 05/06"</formula>
    </cfRule>
    <cfRule type="cellIs" dxfId="1" priority="2" stopIfTrue="1" operator="equal">
      <formula>"FY 06/07"</formula>
    </cfRule>
    <cfRule type="cellIs" dxfId="0" priority="3" stopIfTrue="1" operator="equal">
      <formula>"FY 07/08"</formula>
    </cfRule>
  </conditionalFormatting>
  <dataValidations disablePrompts="1" count="3">
    <dataValidation allowBlank="1" showInputMessage="1" showErrorMessage="1" prompt="See Prop AA Expenditure Plan and draft Strategic Plan policies for timely use of funds requirements related to design, construction and procurement phases." sqref="D19:E24 F19:G22 F25:G25"/>
    <dataValidation allowBlank="1" showInputMessage="1" showErrorMessage="1" prompt="e.g. Categorically Exempt; Negative Declaration; EIR/EIS." sqref="B13:G13"/>
    <dataValidation allowBlank="1" showErrorMessage="1" sqref="F23:G24 D25:E25 C23"/>
  </dataValidations>
  <hyperlinks>
    <hyperlink ref="B8" r:id="rId1"/>
  </hyperlinks>
  <pageMargins left="0.7" right="0.7" top="0.75" bottom="0.75" header="0.3" footer="0.3"/>
  <pageSetup scale="61" orientation="portrait" cellComments="asDisplayed" r:id="rId2"/>
  <headerFooter alignWithMargins="0">
    <oddHeader>&amp;C&amp;"Garamond,Bold"&amp;12
&amp;14Prop AA Vehicle Registration Fee
Project Information Form&amp;R&amp;G</oddHeader>
    <oddFooter>&amp;R&amp;"MetaCorrBaltic,Regular"Page &amp;P of &amp;N</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35"/>
  <sheetViews>
    <sheetView view="pageBreakPreview" zoomScaleNormal="100" zoomScaleSheetLayoutView="100" workbookViewId="0"/>
  </sheetViews>
  <sheetFormatPr defaultColWidth="9.109375" defaultRowHeight="18" customHeight="1" x14ac:dyDescent="0.25"/>
  <cols>
    <col min="1" max="1" width="33.6640625" style="3" customWidth="1"/>
    <col min="2" max="2" width="15.5546875" style="3" customWidth="1"/>
    <col min="3" max="3" width="15.5546875" style="3" bestFit="1" customWidth="1"/>
    <col min="4" max="4" width="14.109375" style="3" bestFit="1" customWidth="1"/>
    <col min="5" max="5" width="16" style="3" customWidth="1"/>
    <col min="6" max="6" width="13.109375" style="3" customWidth="1"/>
    <col min="7" max="7" width="14.109375" style="3" customWidth="1"/>
    <col min="8" max="9" width="12.88671875" style="3" customWidth="1"/>
    <col min="10" max="11" width="14.109375" style="3" bestFit="1" customWidth="1"/>
    <col min="12" max="13" width="12.6640625" style="3" customWidth="1"/>
    <col min="14" max="14" width="15.109375" style="3" bestFit="1" customWidth="1"/>
    <col min="15" max="16" width="14.109375" style="3" bestFit="1" customWidth="1"/>
    <col min="17" max="59" width="12.6640625" style="3" customWidth="1"/>
    <col min="60" max="92" width="10.6640625" style="3" customWidth="1"/>
    <col min="93" max="16384" width="9.109375" style="3"/>
  </cols>
  <sheetData>
    <row r="2" spans="1:28" ht="18" customHeight="1" x14ac:dyDescent="0.25">
      <c r="A2" s="2" t="s">
        <v>0</v>
      </c>
      <c r="B2" s="124" t="str">
        <f>'Scope-Schedule'!B2</f>
        <v>BART Daly City Station - Construction of a Bus Layover Area</v>
      </c>
      <c r="C2" s="124"/>
      <c r="D2" s="124"/>
      <c r="E2" s="124"/>
      <c r="F2" s="124"/>
    </row>
    <row r="3" spans="1:28" ht="18" customHeight="1" x14ac:dyDescent="0.25">
      <c r="B3" s="4"/>
      <c r="C3" s="4"/>
      <c r="D3" s="4"/>
      <c r="E3" s="4"/>
      <c r="F3" s="4"/>
    </row>
    <row r="4" spans="1:28" ht="18" customHeight="1" x14ac:dyDescent="0.25">
      <c r="A4" s="5" t="s">
        <v>17</v>
      </c>
      <c r="B4" s="6"/>
      <c r="C4" s="135" t="s">
        <v>50</v>
      </c>
      <c r="D4" s="136"/>
      <c r="E4" s="136"/>
      <c r="F4" s="137"/>
      <c r="G4" s="138"/>
    </row>
    <row r="5" spans="1:28" ht="18" customHeight="1" x14ac:dyDescent="0.25">
      <c r="A5" s="7" t="s">
        <v>10</v>
      </c>
      <c r="B5" s="48" t="s">
        <v>23</v>
      </c>
      <c r="C5" s="84" t="s">
        <v>32</v>
      </c>
      <c r="D5" s="84" t="s">
        <v>36</v>
      </c>
      <c r="E5" s="84" t="s">
        <v>27</v>
      </c>
      <c r="F5" s="106" t="s">
        <v>48</v>
      </c>
      <c r="G5" s="106"/>
    </row>
    <row r="6" spans="1:28" ht="18" customHeight="1" x14ac:dyDescent="0.25">
      <c r="A6" s="8" t="s">
        <v>3</v>
      </c>
      <c r="B6" s="9">
        <f>D6+E6</f>
        <v>0</v>
      </c>
      <c r="C6" s="81" t="s">
        <v>29</v>
      </c>
      <c r="D6" s="10"/>
      <c r="E6" s="10"/>
      <c r="F6" s="139"/>
      <c r="G6" s="140"/>
    </row>
    <row r="7" spans="1:28" ht="18" customHeight="1" x14ac:dyDescent="0.25">
      <c r="A7" s="8" t="s">
        <v>4</v>
      </c>
      <c r="B7" s="9">
        <f>D7+E7</f>
        <v>0</v>
      </c>
      <c r="C7" s="81" t="s">
        <v>29</v>
      </c>
      <c r="D7" s="10"/>
      <c r="E7" s="10"/>
      <c r="F7" s="139"/>
      <c r="G7" s="140"/>
    </row>
    <row r="8" spans="1:28" ht="18" customHeight="1" x14ac:dyDescent="0.25">
      <c r="A8" s="8" t="s">
        <v>5</v>
      </c>
      <c r="B8" s="9">
        <f>SUM(C8:E8)</f>
        <v>0</v>
      </c>
      <c r="C8" s="10"/>
      <c r="D8" s="10"/>
      <c r="E8" s="10"/>
      <c r="F8" s="139"/>
      <c r="G8" s="140"/>
    </row>
    <row r="9" spans="1:28" ht="18" customHeight="1" x14ac:dyDescent="0.25">
      <c r="A9" s="8" t="s">
        <v>30</v>
      </c>
      <c r="B9" s="9">
        <f>D9+E9</f>
        <v>0</v>
      </c>
      <c r="C9" s="81" t="s">
        <v>29</v>
      </c>
      <c r="D9" s="10"/>
      <c r="E9" s="10"/>
      <c r="F9" s="139"/>
      <c r="G9" s="140"/>
    </row>
    <row r="10" spans="1:28" ht="18" customHeight="1" x14ac:dyDescent="0.25">
      <c r="A10" s="8" t="s">
        <v>31</v>
      </c>
      <c r="B10" s="9">
        <f t="shared" ref="B10" si="0">SUM(C10:E10)</f>
        <v>550000</v>
      </c>
      <c r="C10" s="10">
        <v>550000</v>
      </c>
      <c r="D10" s="96"/>
      <c r="E10" s="10"/>
      <c r="F10" s="139" t="s">
        <v>68</v>
      </c>
      <c r="G10" s="140"/>
    </row>
    <row r="11" spans="1:28" ht="18" customHeight="1" x14ac:dyDescent="0.25">
      <c r="A11" s="27" t="s">
        <v>24</v>
      </c>
      <c r="B11" s="10">
        <f>SUM(B6:B10)</f>
        <v>550000</v>
      </c>
      <c r="C11" s="11">
        <f>+C8+C10</f>
        <v>550000</v>
      </c>
      <c r="D11" s="11">
        <f>SUM(D6:D10)</f>
        <v>0</v>
      </c>
      <c r="E11" s="11">
        <f>SUM(E6:E10)</f>
        <v>0</v>
      </c>
      <c r="F11" s="141"/>
      <c r="G11" s="142"/>
    </row>
    <row r="12" spans="1:28" ht="15" customHeight="1" x14ac:dyDescent="0.25">
      <c r="A12" s="12" t="s">
        <v>28</v>
      </c>
      <c r="B12" s="12"/>
      <c r="C12" s="13">
        <f>C11/B11</f>
        <v>1</v>
      </c>
      <c r="D12" s="13">
        <f>D11/B11</f>
        <v>0</v>
      </c>
      <c r="E12" s="13">
        <f>E11/B11</f>
        <v>0</v>
      </c>
    </row>
    <row r="13" spans="1:28" ht="15" customHeight="1" x14ac:dyDescent="0.25">
      <c r="A13" s="14"/>
      <c r="B13" s="14"/>
      <c r="C13" s="14"/>
      <c r="D13" s="14"/>
      <c r="E13" s="14"/>
      <c r="F13" s="13"/>
      <c r="G13" s="13"/>
    </row>
    <row r="14" spans="1:28" ht="16.2" thickBot="1" x14ac:dyDescent="0.3">
      <c r="A14" s="125" t="s">
        <v>51</v>
      </c>
      <c r="B14" s="125"/>
      <c r="C14" s="125"/>
      <c r="D14" s="125"/>
      <c r="E14" s="125"/>
      <c r="F14" s="15"/>
      <c r="G14" s="15"/>
      <c r="H14" s="16"/>
      <c r="I14" s="16"/>
      <c r="J14" s="15"/>
      <c r="K14" s="15"/>
      <c r="L14" s="15"/>
      <c r="M14" s="15"/>
      <c r="N14" s="15"/>
      <c r="O14" s="15"/>
      <c r="P14" s="15"/>
      <c r="Q14" s="15"/>
      <c r="R14" s="15"/>
      <c r="S14" s="15"/>
      <c r="T14" s="15"/>
      <c r="U14" s="15"/>
      <c r="V14" s="15"/>
      <c r="W14" s="15"/>
      <c r="X14" s="15"/>
      <c r="Y14" s="15"/>
      <c r="Z14" s="15"/>
      <c r="AA14" s="15"/>
      <c r="AB14" s="15"/>
    </row>
    <row r="15" spans="1:28" s="21" customFormat="1" ht="34.5" customHeight="1" thickBot="1" x14ac:dyDescent="0.3">
      <c r="A15" s="17" t="s">
        <v>42</v>
      </c>
      <c r="B15" s="19" t="s">
        <v>33</v>
      </c>
      <c r="C15" s="19" t="s">
        <v>34</v>
      </c>
      <c r="D15" s="19" t="s">
        <v>49</v>
      </c>
      <c r="E15" s="19" t="s">
        <v>57</v>
      </c>
      <c r="F15" s="19" t="s">
        <v>37</v>
      </c>
      <c r="G15" s="20"/>
      <c r="H15" s="20"/>
      <c r="J15" s="22"/>
      <c r="K15" s="22"/>
      <c r="L15" s="22"/>
      <c r="M15" s="22"/>
      <c r="N15" s="22"/>
      <c r="O15" s="22"/>
      <c r="P15" s="22"/>
      <c r="Q15" s="22"/>
      <c r="R15" s="22"/>
      <c r="S15" s="22"/>
      <c r="T15" s="22"/>
      <c r="U15" s="22"/>
      <c r="V15" s="22"/>
      <c r="W15" s="22"/>
      <c r="X15" s="22"/>
      <c r="Y15" s="22"/>
      <c r="Z15" s="22"/>
    </row>
    <row r="16" spans="1:28" ht="18" customHeight="1" x14ac:dyDescent="0.25">
      <c r="A16" s="23" t="s">
        <v>5</v>
      </c>
      <c r="B16" s="26"/>
      <c r="C16" s="26"/>
      <c r="D16" s="26"/>
      <c r="E16" s="26">
        <f>SUM(B16:D16)</f>
        <v>0</v>
      </c>
      <c r="F16" s="26">
        <f>SUM(B16:E16)</f>
        <v>0</v>
      </c>
      <c r="G16"/>
      <c r="H16" s="24"/>
      <c r="J16" s="25"/>
      <c r="K16" s="25"/>
      <c r="L16" s="25"/>
      <c r="M16" s="25"/>
      <c r="N16" s="25"/>
      <c r="O16" s="25"/>
      <c r="P16" s="25"/>
      <c r="Q16" s="25"/>
      <c r="R16" s="25"/>
      <c r="S16" s="25"/>
      <c r="T16" s="25"/>
      <c r="U16" s="25"/>
      <c r="V16" s="25"/>
      <c r="W16" s="25"/>
      <c r="X16" s="25"/>
      <c r="Y16" s="25"/>
      <c r="Z16" s="25"/>
    </row>
    <row r="17" spans="1:31" ht="18" customHeight="1" x14ac:dyDescent="0.25">
      <c r="A17" s="23" t="s">
        <v>31</v>
      </c>
      <c r="B17" s="26"/>
      <c r="C17" s="26"/>
      <c r="D17" s="26">
        <v>550000</v>
      </c>
      <c r="E17" s="26">
        <v>0</v>
      </c>
      <c r="F17" s="26">
        <f>SUM(B17:E17)</f>
        <v>550000</v>
      </c>
      <c r="G17"/>
      <c r="H17" s="24"/>
      <c r="J17" s="25"/>
      <c r="K17" s="25"/>
      <c r="L17" s="25"/>
      <c r="M17" s="25"/>
      <c r="N17" s="25"/>
      <c r="O17" s="25"/>
      <c r="P17" s="25"/>
      <c r="Q17" s="25"/>
      <c r="R17" s="25"/>
      <c r="S17" s="25"/>
      <c r="T17" s="25"/>
      <c r="U17" s="25"/>
      <c r="V17" s="25"/>
      <c r="W17" s="25"/>
      <c r="X17" s="25"/>
      <c r="Y17" s="25"/>
      <c r="Z17" s="25"/>
    </row>
    <row r="18" spans="1:31" s="15" customFormat="1" ht="18" customHeight="1" thickBot="1" x14ac:dyDescent="0.3">
      <c r="A18" s="27" t="s">
        <v>25</v>
      </c>
      <c r="B18" s="28">
        <f>SUM(B16:B17)</f>
        <v>0</v>
      </c>
      <c r="C18" s="28">
        <f>SUM(C16:C17)</f>
        <v>0</v>
      </c>
      <c r="D18" s="28">
        <f>SUM(D16:D17)</f>
        <v>550000</v>
      </c>
      <c r="E18" s="28">
        <f>SUM(E16:E17)</f>
        <v>0</v>
      </c>
      <c r="F18" s="28">
        <f>SUM(B18:E18)</f>
        <v>550000</v>
      </c>
      <c r="G18"/>
      <c r="H18" s="29"/>
      <c r="J18" s="30"/>
      <c r="K18" s="30"/>
      <c r="L18" s="30"/>
      <c r="M18" s="30"/>
      <c r="N18" s="30"/>
      <c r="O18" s="30"/>
      <c r="P18" s="30"/>
      <c r="Q18" s="30"/>
      <c r="R18" s="30"/>
      <c r="S18" s="30"/>
      <c r="T18" s="30"/>
      <c r="U18" s="30"/>
      <c r="V18" s="30"/>
      <c r="W18" s="30"/>
      <c r="X18" s="30"/>
      <c r="Y18" s="30"/>
      <c r="Z18" s="30"/>
    </row>
    <row r="19" spans="1:31" ht="16.5" customHeight="1" x14ac:dyDescent="0.25">
      <c r="A19" s="14"/>
      <c r="B19" s="14"/>
      <c r="C19" s="14"/>
      <c r="D19" s="14"/>
      <c r="E19" s="14"/>
      <c r="F19" s="14"/>
      <c r="G19" s="14"/>
      <c r="H19" s="14"/>
      <c r="I19" s="14"/>
      <c r="J19" s="14"/>
    </row>
    <row r="20" spans="1:31" ht="18" customHeight="1" x14ac:dyDescent="0.25">
      <c r="A20" s="31" t="s">
        <v>59</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row>
    <row r="21" spans="1:31" ht="41.25" customHeight="1" x14ac:dyDescent="0.25">
      <c r="A21" s="48" t="s">
        <v>15</v>
      </c>
      <c r="B21" s="48" t="s">
        <v>21</v>
      </c>
      <c r="C21" s="48" t="s">
        <v>22</v>
      </c>
      <c r="D21" s="48" t="s">
        <v>26</v>
      </c>
      <c r="E21" s="17" t="s">
        <v>16</v>
      </c>
      <c r="F21"/>
      <c r="G21"/>
      <c r="H21"/>
      <c r="I21"/>
      <c r="J21" s="32" t="s">
        <v>37</v>
      </c>
      <c r="K21" s="22"/>
      <c r="L21" s="22"/>
      <c r="M21" s="22"/>
      <c r="N21" s="22"/>
      <c r="O21" s="22"/>
      <c r="P21" s="22"/>
      <c r="Q21" s="22"/>
      <c r="R21" s="22"/>
      <c r="S21" s="22"/>
      <c r="T21" s="22"/>
      <c r="U21" s="22"/>
      <c r="V21" s="22"/>
      <c r="W21" s="22"/>
      <c r="X21" s="22"/>
      <c r="Y21" s="22"/>
      <c r="Z21" s="22"/>
      <c r="AA21" s="22"/>
      <c r="AB21" s="22"/>
      <c r="AC21" s="22"/>
      <c r="AD21" s="22"/>
    </row>
    <row r="22" spans="1:31" s="15" customFormat="1" ht="18" customHeight="1" x14ac:dyDescent="0.25">
      <c r="A22" s="85" t="s">
        <v>69</v>
      </c>
      <c r="B22" s="33">
        <v>550000</v>
      </c>
      <c r="C22" s="33"/>
      <c r="D22" s="33"/>
      <c r="E22" s="34">
        <f>SUM(B22:D22)</f>
        <v>550000</v>
      </c>
      <c r="F22"/>
      <c r="G22"/>
      <c r="H22"/>
      <c r="I22"/>
      <c r="J22" s="35">
        <f>F22+G22+H22+I22</f>
        <v>0</v>
      </c>
      <c r="K22" s="36"/>
      <c r="L22" s="36"/>
      <c r="M22" s="36"/>
      <c r="N22" s="36"/>
      <c r="O22" s="36"/>
      <c r="P22" s="36"/>
      <c r="Q22" s="36"/>
      <c r="R22" s="36"/>
      <c r="S22" s="36"/>
      <c r="T22" s="36"/>
      <c r="U22" s="36"/>
      <c r="V22" s="36"/>
      <c r="W22" s="36"/>
      <c r="X22" s="36"/>
      <c r="Y22" s="36"/>
      <c r="Z22" s="36"/>
      <c r="AA22" s="36"/>
      <c r="AB22" s="36"/>
      <c r="AC22" s="36"/>
      <c r="AD22" s="36"/>
    </row>
    <row r="23" spans="1:31" s="41" customFormat="1" ht="18" customHeight="1" x14ac:dyDescent="0.25">
      <c r="A23" s="38"/>
      <c r="B23" s="39"/>
      <c r="C23" s="33"/>
      <c r="D23" s="39"/>
      <c r="E23" s="34">
        <f>SUM(B23:D23)</f>
        <v>0</v>
      </c>
      <c r="F23"/>
      <c r="G23"/>
      <c r="H23"/>
      <c r="I23"/>
      <c r="J23" s="35">
        <f t="shared" ref="J23:J25" si="1">F23+G23+H23+I23</f>
        <v>0</v>
      </c>
      <c r="K23" s="36"/>
      <c r="L23" s="36"/>
      <c r="M23" s="36"/>
      <c r="N23" s="40"/>
      <c r="O23" s="40"/>
      <c r="P23" s="40"/>
      <c r="Q23" s="40"/>
      <c r="R23" s="40"/>
      <c r="S23" s="40"/>
      <c r="T23" s="40"/>
      <c r="U23" s="40"/>
      <c r="V23" s="40"/>
      <c r="W23" s="40"/>
      <c r="X23" s="40"/>
      <c r="Y23" s="40"/>
      <c r="Z23" s="40"/>
      <c r="AA23" s="40"/>
      <c r="AB23" s="40"/>
      <c r="AC23" s="40"/>
      <c r="AD23" s="40"/>
    </row>
    <row r="24" spans="1:31" s="41" customFormat="1" ht="18" customHeight="1" x14ac:dyDescent="0.25">
      <c r="A24" s="38"/>
      <c r="B24" s="39"/>
      <c r="C24" s="33"/>
      <c r="D24" s="39"/>
      <c r="E24" s="34">
        <f>SUM(B24:D24)</f>
        <v>0</v>
      </c>
      <c r="F24"/>
      <c r="G24" s="95"/>
      <c r="H24"/>
      <c r="I24"/>
      <c r="J24" s="35">
        <f t="shared" si="1"/>
        <v>0</v>
      </c>
      <c r="K24" s="36"/>
      <c r="L24" s="36"/>
      <c r="M24" s="36"/>
      <c r="N24" s="40"/>
      <c r="O24" s="40"/>
      <c r="P24" s="40"/>
      <c r="Q24" s="40"/>
      <c r="R24" s="40"/>
      <c r="S24" s="40"/>
      <c r="T24" s="40"/>
      <c r="U24" s="40"/>
      <c r="V24" s="40"/>
      <c r="W24" s="40"/>
      <c r="X24" s="40"/>
      <c r="Y24" s="40"/>
      <c r="Z24" s="40"/>
      <c r="AA24" s="40"/>
      <c r="AB24" s="40"/>
      <c r="AC24" s="40"/>
      <c r="AD24" s="40"/>
    </row>
    <row r="25" spans="1:31" s="15" customFormat="1" ht="18" customHeight="1" x14ac:dyDescent="0.25">
      <c r="A25" s="37" t="s">
        <v>16</v>
      </c>
      <c r="B25" s="42">
        <f>SUM(B22:B24)</f>
        <v>550000</v>
      </c>
      <c r="C25" s="42">
        <f>SUM(C22:C24)</f>
        <v>0</v>
      </c>
      <c r="D25" s="42">
        <f>SUM(D22:D24)</f>
        <v>0</v>
      </c>
      <c r="E25" s="42">
        <f>SUM(E22:E24)</f>
        <v>550000</v>
      </c>
      <c r="F25"/>
      <c r="G25" s="94"/>
      <c r="H25"/>
      <c r="I25"/>
      <c r="J25" s="35">
        <f t="shared" si="1"/>
        <v>0</v>
      </c>
      <c r="K25" s="36"/>
      <c r="L25" s="36"/>
      <c r="M25" s="36"/>
      <c r="N25" s="30"/>
      <c r="O25" s="30"/>
      <c r="P25" s="30"/>
      <c r="Q25" s="30"/>
      <c r="R25" s="30"/>
      <c r="S25" s="30"/>
      <c r="T25" s="30"/>
      <c r="U25" s="30"/>
      <c r="V25" s="30"/>
      <c r="W25" s="30"/>
      <c r="X25" s="30"/>
      <c r="Y25" s="30"/>
      <c r="Z25" s="30"/>
      <c r="AA25" s="30"/>
      <c r="AB25" s="30"/>
      <c r="AC25" s="30"/>
      <c r="AD25" s="30"/>
    </row>
    <row r="26" spans="1:31" s="15" customFormat="1" ht="18" customHeight="1" x14ac:dyDescent="0.25">
      <c r="A26" s="43"/>
      <c r="B26" s="44"/>
      <c r="C26" s="45"/>
      <c r="D26" s="45"/>
      <c r="E26" s="45"/>
      <c r="F26"/>
      <c r="G26" s="94"/>
      <c r="H26"/>
      <c r="I26" s="46"/>
      <c r="J26" s="46"/>
      <c r="K26" s="46"/>
      <c r="L26" s="30"/>
      <c r="M26" s="36"/>
      <c r="N26" s="36"/>
      <c r="O26" s="30"/>
      <c r="P26" s="30"/>
      <c r="Q26" s="30"/>
      <c r="R26" s="30"/>
      <c r="S26" s="30"/>
      <c r="T26" s="30"/>
      <c r="U26" s="30"/>
      <c r="V26" s="30"/>
      <c r="W26" s="30"/>
      <c r="X26" s="30"/>
      <c r="Y26" s="30"/>
      <c r="Z26" s="30"/>
      <c r="AA26" s="30"/>
      <c r="AB26" s="30"/>
      <c r="AC26" s="30"/>
      <c r="AD26" s="30"/>
      <c r="AE26" s="30"/>
    </row>
    <row r="27" spans="1:31" ht="18" customHeight="1" x14ac:dyDescent="0.25">
      <c r="A27" s="15" t="s">
        <v>11</v>
      </c>
      <c r="F27"/>
      <c r="G27"/>
      <c r="H27"/>
    </row>
    <row r="28" spans="1:31" ht="18" customHeight="1" x14ac:dyDescent="0.25">
      <c r="A28" s="126"/>
      <c r="B28" s="127"/>
      <c r="C28" s="127"/>
      <c r="D28" s="127"/>
      <c r="E28" s="127"/>
      <c r="F28" s="127"/>
      <c r="G28" s="127"/>
      <c r="H28" s="128"/>
      <c r="I28"/>
      <c r="J28"/>
    </row>
    <row r="29" spans="1:31" ht="18" customHeight="1" x14ac:dyDescent="0.25">
      <c r="A29" s="129"/>
      <c r="B29" s="130"/>
      <c r="C29" s="130"/>
      <c r="D29" s="130"/>
      <c r="E29" s="130"/>
      <c r="F29" s="130"/>
      <c r="G29" s="130"/>
      <c r="H29" s="131"/>
      <c r="I29"/>
      <c r="J29"/>
    </row>
    <row r="30" spans="1:31" ht="18" customHeight="1" x14ac:dyDescent="0.25">
      <c r="A30" s="129"/>
      <c r="B30" s="130"/>
      <c r="C30" s="130"/>
      <c r="D30" s="130"/>
      <c r="E30" s="130"/>
      <c r="F30" s="130"/>
      <c r="G30" s="130"/>
      <c r="H30" s="131"/>
      <c r="I30"/>
      <c r="J30"/>
    </row>
    <row r="31" spans="1:31" ht="18" customHeight="1" x14ac:dyDescent="0.25">
      <c r="A31" s="132"/>
      <c r="B31" s="133"/>
      <c r="C31" s="133"/>
      <c r="D31" s="133"/>
      <c r="E31" s="133"/>
      <c r="F31" s="133"/>
      <c r="G31" s="133"/>
      <c r="H31" s="134"/>
      <c r="I31"/>
      <c r="J31"/>
    </row>
    <row r="33" spans="3:4" ht="18" customHeight="1" x14ac:dyDescent="0.25">
      <c r="C33" s="47"/>
      <c r="D33" s="47"/>
    </row>
    <row r="34" spans="3:4" ht="18" customHeight="1" x14ac:dyDescent="0.25">
      <c r="D34" s="47"/>
    </row>
    <row r="35" spans="3:4" ht="18" customHeight="1" x14ac:dyDescent="0.25">
      <c r="D35" s="47"/>
    </row>
  </sheetData>
  <mergeCells count="11">
    <mergeCell ref="B2:F2"/>
    <mergeCell ref="A14:E14"/>
    <mergeCell ref="A28:H31"/>
    <mergeCell ref="F5:G5"/>
    <mergeCell ref="C4:G4"/>
    <mergeCell ref="F10:G10"/>
    <mergeCell ref="F9:G9"/>
    <mergeCell ref="F8:G8"/>
    <mergeCell ref="F7:G7"/>
    <mergeCell ref="F6:G6"/>
    <mergeCell ref="F11:G11"/>
  </mergeCells>
  <phoneticPr fontId="2" type="noConversion"/>
  <dataValidations count="3">
    <dataValidation allowBlank="1" showInputMessage="1" showErrorMessage="1" prompt="Planned funds have not been programmed or allocated specifically to the project or program that is the subject of the current request.  Click on cells in the Programmed and Allocated columns for further info." sqref="B22:B24"/>
    <dataValidation allowBlank="1" showInputMessage="1" showErrorMessage="1" prompt="Programmed funds have been committed to the project by the agency with the authority to do so, e.g. inclusion of Prop AA funds in the 5YPP or approval of RIP funds by the CTC." sqref="C22:C24"/>
    <dataValidation allowBlank="1" showInputMessage="1" showErrorMessage="1" prompt="Examples of allocated funds are Prop AA funds that have been allocated to a project by Authority Board action or RIP funds that have been voted by the CTC to a particular project, enabling the sponsor to seek obligation of those funds." sqref="D22:D24"/>
  </dataValidations>
  <pageMargins left="0.7" right="0.7" top="0.75" bottom="0.75" header="0.3" footer="0.3"/>
  <pageSetup scale="65" orientation="portrait" cellComments="asDisplayed" r:id="rId1"/>
  <headerFooter alignWithMargins="0">
    <oddHeader>&amp;C&amp;"Garamond,Bold"&amp;12
&amp;14Prop AA Vehicle Registration Fee
Project Information Form&amp;R&amp;G</oddHeader>
    <oddFooter>&amp;R&amp;"MetaCorrBaltic,Regular"Page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Scope-Schedule</vt:lpstr>
      <vt:lpstr>Cost-Funding</vt:lpstr>
      <vt:lpstr>'Scope-Schedule'!OLE_LINK1</vt:lpstr>
      <vt:lpstr>'Cost-Funding'!Print_Area</vt:lpstr>
      <vt:lpstr>'Scope-Schedule'!Print_Area</vt:lpstr>
    </vt:vector>
  </TitlesOfParts>
  <Company>Cornerstone Fellowship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DGonzal</cp:lastModifiedBy>
  <cp:lastPrinted>2015-11-25T19:38:13Z</cp:lastPrinted>
  <dcterms:created xsi:type="dcterms:W3CDTF">2009-01-21T21:26:41Z</dcterms:created>
  <dcterms:modified xsi:type="dcterms:W3CDTF">2016-01-27T21:03:32Z</dcterms:modified>
</cp:coreProperties>
</file>