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wetter\Documents\Cust Sat 2020\Files for bart.gov\2020\"/>
    </mc:Choice>
  </mc:AlternateContent>
  <xr:revisionPtr revIDLastSave="0" documentId="13_ncr:1_{7709AE3A-F001-412C-83AD-1D57F1774D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4" i="1" l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4" i="1"/>
  <c r="B4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3" i="1"/>
  <c r="B3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N41" i="1"/>
  <c r="M41" i="1"/>
  <c r="L41" i="1"/>
  <c r="B30" i="1" l="1"/>
  <c r="F41" i="1"/>
  <c r="AO11" i="1"/>
  <c r="AM11" i="1"/>
  <c r="E41" i="1" l="1"/>
  <c r="D41" i="1"/>
  <c r="C41" i="1"/>
  <c r="B41" i="1"/>
  <c r="AM41" i="1" l="1"/>
  <c r="AL41" i="1"/>
  <c r="AM30" i="1"/>
  <c r="AM19" i="1"/>
  <c r="AO41" i="1" l="1"/>
  <c r="AN41" i="1"/>
  <c r="AO30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K41" i="1"/>
  <c r="J41" i="1"/>
  <c r="I41" i="1"/>
  <c r="H41" i="1"/>
  <c r="G41" i="1"/>
  <c r="F19" i="1" l="1"/>
  <c r="E19" i="1"/>
  <c r="D19" i="1"/>
  <c r="C19" i="1"/>
  <c r="F11" i="1"/>
  <c r="E11" i="1"/>
  <c r="D11" i="1"/>
  <c r="C11" i="1"/>
  <c r="B11" i="1"/>
  <c r="B22" i="1" l="1"/>
  <c r="B21" i="1"/>
  <c r="B19" i="1"/>
  <c r="N11" i="1" l="1"/>
  <c r="M11" i="1"/>
  <c r="L11" i="1"/>
  <c r="AN30" i="1"/>
  <c r="AN11" i="1"/>
  <c r="K11" i="1"/>
  <c r="J11" i="1"/>
  <c r="I11" i="1"/>
  <c r="H11" i="1"/>
  <c r="G11" i="1"/>
  <c r="K19" i="1"/>
  <c r="J19" i="1"/>
  <c r="I19" i="1"/>
  <c r="H19" i="1"/>
  <c r="G19" i="1"/>
  <c r="K30" i="1"/>
  <c r="J30" i="1"/>
  <c r="I30" i="1"/>
  <c r="H30" i="1"/>
  <c r="G30" i="1"/>
  <c r="T30" i="1"/>
  <c r="S30" i="1"/>
  <c r="R30" i="1"/>
  <c r="Q30" i="1"/>
  <c r="P30" i="1"/>
  <c r="O30" i="1"/>
  <c r="T11" i="1"/>
  <c r="S11" i="1"/>
  <c r="R11" i="1"/>
  <c r="Q11" i="1"/>
  <c r="P11" i="1"/>
  <c r="O11" i="1"/>
  <c r="AJ19" i="1" l="1"/>
  <c r="AI19" i="1"/>
  <c r="AH19" i="1"/>
  <c r="AG19" i="1"/>
  <c r="AF19" i="1"/>
  <c r="AE19" i="1"/>
  <c r="AD19" i="1"/>
  <c r="AJ30" i="1"/>
  <c r="AI30" i="1"/>
  <c r="AH30" i="1"/>
  <c r="AG30" i="1"/>
  <c r="AF30" i="1"/>
  <c r="AE30" i="1"/>
  <c r="AD30" i="1"/>
  <c r="AJ11" i="1"/>
  <c r="AI11" i="1"/>
  <c r="AH11" i="1"/>
  <c r="AG11" i="1"/>
  <c r="AF11" i="1"/>
  <c r="AE11" i="1"/>
  <c r="AD11" i="1"/>
  <c r="AL30" i="1"/>
  <c r="AL11" i="1"/>
  <c r="AK30" i="1"/>
  <c r="AK11" i="1"/>
  <c r="AC30" i="1"/>
  <c r="AB30" i="1"/>
  <c r="AA30" i="1"/>
  <c r="Z30" i="1"/>
  <c r="Y30" i="1"/>
  <c r="X30" i="1"/>
  <c r="W30" i="1"/>
  <c r="AC19" i="1"/>
  <c r="AB19" i="1"/>
  <c r="AA19" i="1"/>
  <c r="Z19" i="1"/>
  <c r="Y19" i="1"/>
  <c r="X19" i="1"/>
  <c r="W19" i="1"/>
  <c r="AC11" i="1"/>
  <c r="AB11" i="1"/>
  <c r="AA11" i="1"/>
  <c r="Z11" i="1"/>
  <c r="Y11" i="1"/>
  <c r="X11" i="1"/>
  <c r="W11" i="1"/>
  <c r="V19" i="1"/>
  <c r="U19" i="1"/>
  <c r="V30" i="1"/>
  <c r="U30" i="1"/>
  <c r="V11" i="1"/>
  <c r="U11" i="1"/>
  <c r="F30" i="1"/>
  <c r="E30" i="1"/>
  <c r="D30" i="1"/>
  <c r="C30" i="1"/>
</calcChain>
</file>

<file path=xl/sharedStrings.xml><?xml version="1.0" encoding="utf-8"?>
<sst xmlns="http://schemas.openxmlformats.org/spreadsheetml/2006/main" count="126" uniqueCount="82">
  <si>
    <t>Weekday Peak</t>
  </si>
  <si>
    <t>Weekday subtotal</t>
  </si>
  <si>
    <t>Total</t>
  </si>
  <si>
    <t>Column N %</t>
  </si>
  <si>
    <t>Very satisfied</t>
  </si>
  <si>
    <t>Somewhat satisfied</t>
  </si>
  <si>
    <t>Neutral</t>
  </si>
  <si>
    <t>Very dissatisfied</t>
  </si>
  <si>
    <t>Definitely</t>
  </si>
  <si>
    <t>Probably</t>
  </si>
  <si>
    <t>Might or might not</t>
  </si>
  <si>
    <t>Probably not</t>
  </si>
  <si>
    <t>Definitely not</t>
  </si>
  <si>
    <t>Agree strongly</t>
  </si>
  <si>
    <t>Agree somewhat</t>
  </si>
  <si>
    <t>Disagree somewhat</t>
  </si>
  <si>
    <t>Disagree strongly</t>
  </si>
  <si>
    <t xml:space="preserve">Unweighted sample size  </t>
  </si>
  <si>
    <t>Weighted count</t>
  </si>
  <si>
    <t>Red</t>
  </si>
  <si>
    <t>Yellow</t>
  </si>
  <si>
    <t>Orange</t>
  </si>
  <si>
    <t>Blue</t>
  </si>
  <si>
    <t>Green</t>
  </si>
  <si>
    <t>Intra-east bay</t>
  </si>
  <si>
    <t>Intra-west bay</t>
  </si>
  <si>
    <t>13-17</t>
  </si>
  <si>
    <t>18-24</t>
  </si>
  <si>
    <t>25-34</t>
  </si>
  <si>
    <t>35-44</t>
  </si>
  <si>
    <t>45-54</t>
  </si>
  <si>
    <t>55-64</t>
  </si>
  <si>
    <t>65+</t>
  </si>
  <si>
    <t>Under $25K</t>
  </si>
  <si>
    <t>Peak / Off-peak / Weekend</t>
  </si>
  <si>
    <t>BART Frequency</t>
  </si>
  <si>
    <t>Gender</t>
  </si>
  <si>
    <t>Age</t>
  </si>
  <si>
    <t>Household Income</t>
  </si>
  <si>
    <t>People with Disabilities</t>
  </si>
  <si>
    <t>Title VI</t>
  </si>
  <si>
    <t>Minority*</t>
  </si>
  <si>
    <t>Paid Disabled Fare</t>
  </si>
  <si>
    <t>Q: Overall, how satisfied are you with the services provided by BART?</t>
  </si>
  <si>
    <t>Q: Would you recommend using BART to a friend or out-of-town guest?</t>
  </si>
  <si>
    <t>Q: To what extent do you agree with the following statement: "BART is a good value for the money."</t>
  </si>
  <si>
    <t>Very + Somewhat satisfied</t>
  </si>
  <si>
    <t>Somewhat + Very dissatisfied</t>
  </si>
  <si>
    <t>Weekday Off-peak</t>
  </si>
  <si>
    <t>Weekend</t>
  </si>
  <si>
    <t>BART Line Surveyed</t>
  </si>
  <si>
    <t>BART Trip Type</t>
  </si>
  <si>
    <t>Male</t>
  </si>
  <si>
    <t>Female</t>
  </si>
  <si>
    <t>$50-74.9K</t>
  </si>
  <si>
    <t>$75-99.9K</t>
  </si>
  <si>
    <t>Less than once/
month</t>
  </si>
  <si>
    <t>1-3 days/
month</t>
  </si>
  <si>
    <t>Definitely + Probably</t>
  </si>
  <si>
    <t>Probably not + Definitely not</t>
  </si>
  <si>
    <t>Agree strongly + Agree somewhat</t>
  </si>
  <si>
    <t>Disagree somewhat + disagree strongly</t>
  </si>
  <si>
    <t>Margin of error for result of 50%            +/-</t>
  </si>
  <si>
    <t>6-7 days/ week</t>
  </si>
  <si>
    <t>5 days/ week</t>
  </si>
  <si>
    <t>3-4 days/ week</t>
  </si>
  <si>
    <t>1-2 days/ week</t>
  </si>
  <si>
    <t>Trans-
bay</t>
  </si>
  <si>
    <t>** Title VI Low Income takes both household income and household size into account to approximate 200% of federal poverty guidelines.</t>
  </si>
  <si>
    <t>Low Income**</t>
  </si>
  <si>
    <t>Data are weighted.</t>
  </si>
  <si>
    <t>Please note: sample sizes shaded in grey indicate relatively small sample sizes and relatively high margins of error.  Use these data with caution.</t>
  </si>
  <si>
    <t>Crosstabs</t>
  </si>
  <si>
    <t>Somewhat dissatisfied</t>
  </si>
  <si>
    <t>$25-49.9K</t>
  </si>
  <si>
    <t>$100-149.9K</t>
  </si>
  <si>
    <t>$150-199.9K</t>
  </si>
  <si>
    <t>$200K+</t>
  </si>
  <si>
    <t>2020 BART Customer Satisfaction Survey</t>
  </si>
  <si>
    <t>Not Low Income**</t>
  </si>
  <si>
    <t>White / Non-minority*</t>
  </si>
  <si>
    <t>*Title VI: Minority is comprised of those who report being African American; Asian or Pacific Islander; American Indian or Alaska Native; Hispanic, Latino or Spanish; mixed race; or another race (non-white). Response categories are based on the US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</si>
</sst>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#%"/>
    <numFmt numFmtId="165" formatCode="_(* #,##0_);_(* \(#,##0\);_(* &quot;-&quot;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i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40">
    <xf numFmtId="0" fontId="0" fillId="0" borderId="0" xfId="0"/>
    <xf numFmtId="165" fontId="15" fillId="0" borderId="1" xfId="1" applyNumberFormat="1" applyFont="1" applyFill="1" applyBorder="1" applyAlignment="1">
      <alignment horizontal="right"/>
    </xf>
    <xf numFmtId="0" fontId="19" fillId="0" borderId="0" xfId="0" applyFont="1" applyFill="1" applyAlignment="1"/>
    <xf numFmtId="0" fontId="9" fillId="0" borderId="0" xfId="0" applyFont="1" applyFill="1" applyAlignment="1"/>
    <xf numFmtId="0" fontId="12" fillId="0" borderId="0" xfId="0" applyFont="1" applyFill="1" applyAlignment="1"/>
    <xf numFmtId="0" fontId="7" fillId="0" borderId="0" xfId="0" applyFont="1" applyFill="1" applyAlignment="1"/>
    <xf numFmtId="0" fontId="16" fillId="0" borderId="0" xfId="0" applyFont="1" applyFill="1" applyAlignment="1"/>
    <xf numFmtId="164" fontId="6" fillId="0" borderId="1" xfId="4" applyNumberFormat="1" applyFont="1" applyFill="1" applyBorder="1" applyAlignment="1">
      <alignment horizontal="right"/>
    </xf>
    <xf numFmtId="164" fontId="8" fillId="0" borderId="1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164" fontId="8" fillId="0" borderId="1" xfId="3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165" fontId="8" fillId="0" borderId="1" xfId="1" applyNumberFormat="1" applyFont="1" applyFill="1" applyBorder="1" applyAlignment="1">
      <alignment horizontal="right"/>
    </xf>
    <xf numFmtId="43" fontId="9" fillId="0" borderId="0" xfId="0" applyNumberFormat="1" applyFont="1" applyFill="1" applyAlignment="1"/>
    <xf numFmtId="0" fontId="10" fillId="0" borderId="1" xfId="4" applyFont="1" applyFill="1" applyBorder="1" applyAlignment="1">
      <alignment horizontal="center"/>
    </xf>
    <xf numFmtId="0" fontId="13" fillId="0" borderId="1" xfId="0" applyFont="1" applyFill="1" applyBorder="1" applyAlignment="1"/>
    <xf numFmtId="0" fontId="14" fillId="0" borderId="1" xfId="3" applyFont="1" applyFill="1" applyBorder="1" applyAlignment="1">
      <alignment horizontal="left"/>
    </xf>
    <xf numFmtId="0" fontId="16" fillId="0" borderId="1" xfId="0" applyFont="1" applyFill="1" applyBorder="1" applyAlignment="1"/>
    <xf numFmtId="0" fontId="6" fillId="0" borderId="1" xfId="4" applyFont="1" applyFill="1" applyBorder="1" applyAlignment="1">
      <alignment horizontal="left" wrapText="1"/>
    </xf>
    <xf numFmtId="164" fontId="6" fillId="0" borderId="1" xfId="3" applyNumberFormat="1" applyFont="1" applyBorder="1" applyAlignment="1">
      <alignment horizontal="right" vertical="top"/>
    </xf>
    <xf numFmtId="0" fontId="7" fillId="0" borderId="1" xfId="0" applyFont="1" applyFill="1" applyBorder="1" applyAlignment="1"/>
    <xf numFmtId="0" fontId="8" fillId="0" borderId="1" xfId="4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/>
    </xf>
    <xf numFmtId="0" fontId="11" fillId="0" borderId="1" xfId="4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20" fillId="0" borderId="0" xfId="3" applyFont="1" applyBorder="1" applyAlignment="1">
      <alignment horizontal="center" wrapText="1"/>
    </xf>
    <xf numFmtId="166" fontId="21" fillId="0" borderId="1" xfId="2" applyNumberFormat="1" applyFont="1" applyFill="1" applyBorder="1" applyAlignment="1">
      <alignment horizontal="right"/>
    </xf>
    <xf numFmtId="0" fontId="1" fillId="0" borderId="0" xfId="0" applyFont="1"/>
    <xf numFmtId="0" fontId="9" fillId="2" borderId="0" xfId="0" applyFont="1" applyFill="1" applyAlignment="1"/>
    <xf numFmtId="165" fontId="21" fillId="0" borderId="1" xfId="1" applyNumberFormat="1" applyFont="1" applyBorder="1" applyAlignment="1">
      <alignment horizontal="right" vertical="top"/>
    </xf>
    <xf numFmtId="165" fontId="21" fillId="2" borderId="1" xfId="1" applyNumberFormat="1" applyFont="1" applyFill="1" applyBorder="1" applyAlignment="1">
      <alignment horizontal="right" vertical="top"/>
    </xf>
    <xf numFmtId="0" fontId="4" fillId="0" borderId="1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8" fillId="0" borderId="1" xfId="4" applyFont="1" applyFill="1" applyBorder="1" applyAlignment="1">
      <alignment horizontal="left" wrapText="1"/>
    </xf>
    <xf numFmtId="0" fontId="17" fillId="0" borderId="1" xfId="3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Sheet1" xfId="3" xr:uid="{00000000-0005-0000-0000-000002000000}"/>
    <cellStyle name="Normal_Sheet1_1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3"/>
  <sheetViews>
    <sheetView tabSelected="1" topLeftCell="A4" zoomScaleNormal="100" workbookViewId="0">
      <selection activeCell="E7" sqref="E7"/>
    </sheetView>
  </sheetViews>
  <sheetFormatPr defaultColWidth="9.1796875" defaultRowHeight="13" x14ac:dyDescent="0.3"/>
  <cols>
    <col min="1" max="1" width="27.453125" style="3" customWidth="1"/>
    <col min="2" max="2" width="9" style="3" bestFit="1" customWidth="1"/>
    <col min="3" max="3" width="8.1796875" style="3" customWidth="1"/>
    <col min="4" max="6" width="9" style="3" bestFit="1" customWidth="1"/>
    <col min="7" max="7" width="7.7265625" style="3" customWidth="1"/>
    <col min="8" max="8" width="7" style="3" customWidth="1"/>
    <col min="9" max="9" width="7.26953125" style="3" customWidth="1"/>
    <col min="10" max="11" width="6.81640625" style="3" customWidth="1"/>
    <col min="12" max="12" width="6.7265625" style="3" customWidth="1"/>
    <col min="13" max="13" width="7.54296875" style="3" customWidth="1"/>
    <col min="14" max="14" width="8" style="3" customWidth="1"/>
    <col min="15" max="15" width="7.81640625" style="3" customWidth="1"/>
    <col min="16" max="16" width="6.81640625" style="3" customWidth="1"/>
    <col min="17" max="17" width="7.7265625" style="3" customWidth="1"/>
    <col min="18" max="18" width="8.54296875" style="3" bestFit="1" customWidth="1"/>
    <col min="19" max="19" width="8.26953125" style="3" customWidth="1"/>
    <col min="20" max="20" width="8.54296875" style="3" bestFit="1" customWidth="1"/>
    <col min="21" max="21" width="7.26953125" style="3" customWidth="1"/>
    <col min="22" max="22" width="6.7265625" style="3" customWidth="1"/>
    <col min="23" max="23" width="7.26953125" style="3" customWidth="1"/>
    <col min="24" max="24" width="6.453125" style="3" customWidth="1"/>
    <col min="25" max="25" width="7.1796875" style="3" customWidth="1"/>
    <col min="26" max="26" width="6.81640625" style="3" customWidth="1"/>
    <col min="27" max="27" width="6.7265625" style="3" customWidth="1"/>
    <col min="28" max="29" width="7" style="3" customWidth="1"/>
    <col min="30" max="30" width="8.54296875" style="3" bestFit="1" customWidth="1"/>
    <col min="31" max="31" width="7.26953125" style="3" customWidth="1"/>
    <col min="32" max="32" width="6.54296875" style="3" customWidth="1"/>
    <col min="33" max="33" width="7.54296875" style="3" customWidth="1"/>
    <col min="34" max="34" width="6.7265625" style="3" customWidth="1"/>
    <col min="35" max="36" width="7.54296875" style="3" customWidth="1"/>
    <col min="37" max="37" width="9.7265625" style="3" customWidth="1"/>
    <col min="38" max="39" width="9" style="3" customWidth="1"/>
    <col min="40" max="40" width="8.7265625" style="3" customWidth="1"/>
    <col min="41" max="16384" width="9.1796875" style="3"/>
  </cols>
  <sheetData>
    <row r="1" spans="1:41" ht="15.5" x14ac:dyDescent="0.35">
      <c r="A1" s="2" t="s">
        <v>78</v>
      </c>
      <c r="AD1" s="27"/>
      <c r="AE1" s="27"/>
      <c r="AF1" s="27"/>
      <c r="AG1" s="27"/>
      <c r="AH1" s="27"/>
      <c r="AI1" s="27"/>
      <c r="AJ1" s="27"/>
      <c r="AK1" s="27"/>
      <c r="AL1" s="27"/>
    </row>
    <row r="2" spans="1:41" ht="15.5" x14ac:dyDescent="0.35">
      <c r="A2" s="2" t="s">
        <v>72</v>
      </c>
      <c r="Q2" s="16"/>
      <c r="R2" s="16"/>
      <c r="S2" s="16"/>
      <c r="AD2" s="27"/>
      <c r="AE2" s="27"/>
      <c r="AF2" s="27"/>
      <c r="AG2" s="27"/>
      <c r="AH2" s="27"/>
      <c r="AI2" s="27"/>
      <c r="AJ2" s="27"/>
      <c r="AK2" s="27"/>
      <c r="AL2" s="27"/>
    </row>
    <row r="3" spans="1:41" ht="11.25" customHeight="1" x14ac:dyDescent="0.35">
      <c r="A3" s="2"/>
      <c r="AD3" s="28"/>
      <c r="AE3" s="28"/>
      <c r="AF3" s="28"/>
      <c r="AG3" s="28"/>
      <c r="AH3" s="28"/>
      <c r="AI3" s="28"/>
      <c r="AJ3" s="28"/>
      <c r="AK3" s="27"/>
      <c r="AL3" s="27"/>
    </row>
    <row r="4" spans="1:41" x14ac:dyDescent="0.3">
      <c r="A4" s="14" t="s">
        <v>70</v>
      </c>
      <c r="AD4" s="27"/>
      <c r="AE4" s="27"/>
      <c r="AF4" s="27"/>
      <c r="AG4" s="27"/>
      <c r="AH4" s="27"/>
      <c r="AI4" s="27"/>
      <c r="AJ4" s="27"/>
      <c r="AK4" s="27"/>
      <c r="AL4" s="27"/>
    </row>
    <row r="5" spans="1:41" ht="9.75" customHeight="1" x14ac:dyDescent="0.3">
      <c r="A5" s="14"/>
    </row>
    <row r="6" spans="1:41" s="4" customFormat="1" ht="39.75" customHeight="1" x14ac:dyDescent="0.3">
      <c r="A6" s="17"/>
      <c r="B6" s="17" t="s">
        <v>2</v>
      </c>
      <c r="C6" s="36" t="s">
        <v>34</v>
      </c>
      <c r="D6" s="36"/>
      <c r="E6" s="36"/>
      <c r="F6" s="36"/>
      <c r="G6" s="36" t="s">
        <v>50</v>
      </c>
      <c r="H6" s="36"/>
      <c r="I6" s="36"/>
      <c r="J6" s="36"/>
      <c r="K6" s="36"/>
      <c r="L6" s="36" t="s">
        <v>51</v>
      </c>
      <c r="M6" s="36"/>
      <c r="N6" s="36"/>
      <c r="O6" s="39" t="s">
        <v>35</v>
      </c>
      <c r="P6" s="39"/>
      <c r="Q6" s="39"/>
      <c r="R6" s="39"/>
      <c r="S6" s="39"/>
      <c r="T6" s="39"/>
      <c r="U6" s="36" t="s">
        <v>36</v>
      </c>
      <c r="V6" s="36"/>
      <c r="W6" s="36" t="s">
        <v>37</v>
      </c>
      <c r="X6" s="36"/>
      <c r="Y6" s="36"/>
      <c r="Z6" s="36"/>
      <c r="AA6" s="36"/>
      <c r="AB6" s="36"/>
      <c r="AC6" s="36"/>
      <c r="AD6" s="36" t="s">
        <v>38</v>
      </c>
      <c r="AE6" s="36"/>
      <c r="AF6" s="36"/>
      <c r="AG6" s="36"/>
      <c r="AH6" s="36"/>
      <c r="AI6" s="36"/>
      <c r="AJ6" s="36"/>
      <c r="AK6" s="26" t="s">
        <v>39</v>
      </c>
      <c r="AL6" s="39" t="s">
        <v>40</v>
      </c>
      <c r="AM6" s="39"/>
      <c r="AN6" s="39"/>
      <c r="AO6" s="39"/>
    </row>
    <row r="7" spans="1:41" s="4" customFormat="1" ht="39" x14ac:dyDescent="0.3">
      <c r="A7" s="17"/>
      <c r="B7" s="26" t="s">
        <v>2</v>
      </c>
      <c r="C7" s="26" t="s">
        <v>0</v>
      </c>
      <c r="D7" s="26" t="s">
        <v>48</v>
      </c>
      <c r="E7" s="26" t="s">
        <v>1</v>
      </c>
      <c r="F7" s="26" t="s">
        <v>49</v>
      </c>
      <c r="G7" s="26" t="s">
        <v>19</v>
      </c>
      <c r="H7" s="26" t="s">
        <v>20</v>
      </c>
      <c r="I7" s="26" t="s">
        <v>21</v>
      </c>
      <c r="J7" s="26" t="s">
        <v>22</v>
      </c>
      <c r="K7" s="26" t="s">
        <v>23</v>
      </c>
      <c r="L7" s="26" t="s">
        <v>67</v>
      </c>
      <c r="M7" s="26" t="s">
        <v>24</v>
      </c>
      <c r="N7" s="26" t="s">
        <v>25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57</v>
      </c>
      <c r="T7" s="26" t="s">
        <v>56</v>
      </c>
      <c r="U7" s="26" t="s">
        <v>52</v>
      </c>
      <c r="V7" s="26" t="s">
        <v>53</v>
      </c>
      <c r="W7" s="26" t="s">
        <v>26</v>
      </c>
      <c r="X7" s="26" t="s">
        <v>27</v>
      </c>
      <c r="Y7" s="26" t="s">
        <v>28</v>
      </c>
      <c r="Z7" s="26" t="s">
        <v>29</v>
      </c>
      <c r="AA7" s="26" t="s">
        <v>30</v>
      </c>
      <c r="AB7" s="26" t="s">
        <v>31</v>
      </c>
      <c r="AC7" s="26" t="s">
        <v>32</v>
      </c>
      <c r="AD7" s="26" t="s">
        <v>33</v>
      </c>
      <c r="AE7" s="26" t="s">
        <v>74</v>
      </c>
      <c r="AF7" s="26" t="s">
        <v>54</v>
      </c>
      <c r="AG7" s="26" t="s">
        <v>55</v>
      </c>
      <c r="AH7" s="26" t="s">
        <v>75</v>
      </c>
      <c r="AI7" s="26" t="s">
        <v>76</v>
      </c>
      <c r="AJ7" s="18" t="s">
        <v>77</v>
      </c>
      <c r="AK7" s="26" t="s">
        <v>42</v>
      </c>
      <c r="AL7" s="26" t="s">
        <v>41</v>
      </c>
      <c r="AM7" s="26" t="s">
        <v>80</v>
      </c>
      <c r="AN7" s="26" t="s">
        <v>69</v>
      </c>
      <c r="AO7" s="26" t="s">
        <v>79</v>
      </c>
    </row>
    <row r="8" spans="1:41" s="5" customFormat="1" ht="26" x14ac:dyDescent="0.3">
      <c r="A8" s="34"/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  <c r="L8" s="35" t="s">
        <v>3</v>
      </c>
      <c r="M8" s="35" t="s">
        <v>3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5" t="s">
        <v>3</v>
      </c>
      <c r="T8" s="35" t="s">
        <v>3</v>
      </c>
      <c r="U8" s="35" t="s">
        <v>3</v>
      </c>
      <c r="V8" s="35" t="s">
        <v>3</v>
      </c>
      <c r="W8" s="35" t="s">
        <v>3</v>
      </c>
      <c r="X8" s="35" t="s">
        <v>3</v>
      </c>
      <c r="Y8" s="35" t="s">
        <v>3</v>
      </c>
      <c r="Z8" s="35" t="s">
        <v>3</v>
      </c>
      <c r="AA8" s="35" t="s">
        <v>3</v>
      </c>
      <c r="AB8" s="35" t="s">
        <v>3</v>
      </c>
      <c r="AC8" s="35" t="s">
        <v>3</v>
      </c>
      <c r="AD8" s="35" t="s">
        <v>3</v>
      </c>
      <c r="AE8" s="35" t="s">
        <v>3</v>
      </c>
      <c r="AF8" s="35" t="s">
        <v>3</v>
      </c>
      <c r="AG8" s="35" t="s">
        <v>3</v>
      </c>
      <c r="AH8" s="35" t="s">
        <v>3</v>
      </c>
      <c r="AI8" s="35" t="s">
        <v>3</v>
      </c>
      <c r="AJ8" s="35" t="s">
        <v>3</v>
      </c>
      <c r="AK8" s="35" t="s">
        <v>3</v>
      </c>
      <c r="AL8" s="35" t="s">
        <v>3</v>
      </c>
      <c r="AM8" s="35" t="s">
        <v>3</v>
      </c>
      <c r="AN8" s="35" t="s">
        <v>3</v>
      </c>
      <c r="AO8" s="35" t="s">
        <v>3</v>
      </c>
    </row>
    <row r="9" spans="1:41" s="6" customFormat="1" ht="12" x14ac:dyDescent="0.25">
      <c r="A9" s="19" t="s">
        <v>17</v>
      </c>
      <c r="B9" s="32">
        <v>2969</v>
      </c>
      <c r="C9" s="32">
        <v>974</v>
      </c>
      <c r="D9" s="32">
        <v>1218</v>
      </c>
      <c r="E9" s="32">
        <v>2192</v>
      </c>
      <c r="F9" s="32">
        <v>777</v>
      </c>
      <c r="G9" s="32">
        <v>544</v>
      </c>
      <c r="H9" s="32">
        <v>833</v>
      </c>
      <c r="I9" s="32">
        <v>684</v>
      </c>
      <c r="J9" s="32">
        <v>508</v>
      </c>
      <c r="K9" s="32">
        <v>393</v>
      </c>
      <c r="L9" s="32">
        <v>1494</v>
      </c>
      <c r="M9" s="32">
        <v>915</v>
      </c>
      <c r="N9" s="32">
        <v>310</v>
      </c>
      <c r="O9" s="32">
        <v>399</v>
      </c>
      <c r="P9" s="32">
        <v>828</v>
      </c>
      <c r="Q9" s="32">
        <v>528</v>
      </c>
      <c r="R9" s="32">
        <v>393</v>
      </c>
      <c r="S9" s="32">
        <v>400</v>
      </c>
      <c r="T9" s="32">
        <v>340</v>
      </c>
      <c r="U9" s="32">
        <v>1563</v>
      </c>
      <c r="V9" s="32">
        <v>1206</v>
      </c>
      <c r="W9" s="33">
        <v>51</v>
      </c>
      <c r="X9" s="32">
        <v>405</v>
      </c>
      <c r="Y9" s="32">
        <v>795</v>
      </c>
      <c r="Z9" s="32">
        <v>527</v>
      </c>
      <c r="AA9" s="32">
        <v>418</v>
      </c>
      <c r="AB9" s="32">
        <v>441</v>
      </c>
      <c r="AC9" s="32">
        <v>230</v>
      </c>
      <c r="AD9" s="32">
        <v>571</v>
      </c>
      <c r="AE9" s="32">
        <v>739</v>
      </c>
      <c r="AF9" s="32">
        <v>461</v>
      </c>
      <c r="AG9" s="32">
        <v>240</v>
      </c>
      <c r="AH9" s="32">
        <v>240</v>
      </c>
      <c r="AI9" s="32">
        <v>134</v>
      </c>
      <c r="AJ9" s="33">
        <v>115</v>
      </c>
      <c r="AK9" s="33">
        <v>118</v>
      </c>
      <c r="AL9" s="32">
        <v>2142</v>
      </c>
      <c r="AM9" s="32">
        <v>710</v>
      </c>
      <c r="AN9" s="32">
        <v>1035</v>
      </c>
      <c r="AO9" s="32">
        <v>1402</v>
      </c>
    </row>
    <row r="10" spans="1:41" s="6" customFormat="1" ht="12" x14ac:dyDescent="0.25">
      <c r="A10" s="19" t="s">
        <v>18</v>
      </c>
      <c r="B10" s="32">
        <v>2969.0001440000933</v>
      </c>
      <c r="C10" s="32">
        <v>1300.0104619999829</v>
      </c>
      <c r="D10" s="32">
        <v>1176.665951999976</v>
      </c>
      <c r="E10" s="32">
        <v>2476.6764140000282</v>
      </c>
      <c r="F10" s="32">
        <v>492.32372999999563</v>
      </c>
      <c r="G10" s="32">
        <v>546.06053800000234</v>
      </c>
      <c r="H10" s="32">
        <v>859.42829399999323</v>
      </c>
      <c r="I10" s="32">
        <v>666.52597299999763</v>
      </c>
      <c r="J10" s="32">
        <v>467.26782900000086</v>
      </c>
      <c r="K10" s="32">
        <v>422.79128100000122</v>
      </c>
      <c r="L10" s="32">
        <v>1511.5288539999724</v>
      </c>
      <c r="M10" s="32">
        <v>911.06368099999156</v>
      </c>
      <c r="N10" s="32">
        <v>305.55891799999949</v>
      </c>
      <c r="O10" s="32">
        <v>397.03881800000062</v>
      </c>
      <c r="P10" s="32">
        <v>912.69733899999096</v>
      </c>
      <c r="Q10" s="32">
        <v>535.34411200000193</v>
      </c>
      <c r="R10" s="32">
        <v>378.44837600000051</v>
      </c>
      <c r="S10" s="32">
        <v>364.93515299999973</v>
      </c>
      <c r="T10" s="32">
        <v>302.86738299999928</v>
      </c>
      <c r="U10" s="32">
        <v>1554.036191999968</v>
      </c>
      <c r="V10" s="32">
        <v>1224.5897249999823</v>
      </c>
      <c r="W10" s="32">
        <v>40.413441000000013</v>
      </c>
      <c r="X10" s="32">
        <v>382.77355999999992</v>
      </c>
      <c r="Y10" s="32">
        <v>810.69122399999458</v>
      </c>
      <c r="Z10" s="32">
        <v>538.74286000000211</v>
      </c>
      <c r="AA10" s="32">
        <v>415.85447500000095</v>
      </c>
      <c r="AB10" s="32">
        <v>455.96863400000166</v>
      </c>
      <c r="AC10" s="32">
        <v>231.28431299999912</v>
      </c>
      <c r="AD10" s="32">
        <v>538.47181200000091</v>
      </c>
      <c r="AE10" s="32">
        <v>737.19439299999885</v>
      </c>
      <c r="AF10" s="32">
        <v>474.96089499999806</v>
      </c>
      <c r="AG10" s="32">
        <v>250.84098099999886</v>
      </c>
      <c r="AH10" s="32">
        <v>248.99773599999884</v>
      </c>
      <c r="AI10" s="32">
        <v>141.47301499999986</v>
      </c>
      <c r="AJ10" s="32">
        <v>117.28755200000006</v>
      </c>
      <c r="AK10" s="32">
        <v>115.63632400000004</v>
      </c>
      <c r="AL10" s="32">
        <v>2151.7508179999704</v>
      </c>
      <c r="AM10" s="32">
        <v>708.05707199999836</v>
      </c>
      <c r="AN10" s="32">
        <v>1000.153367999991</v>
      </c>
      <c r="AO10" s="32">
        <v>1446.9195149999778</v>
      </c>
    </row>
    <row r="11" spans="1:41" s="6" customFormat="1" ht="12" x14ac:dyDescent="0.3">
      <c r="A11" s="19" t="s">
        <v>62</v>
      </c>
      <c r="B11" s="29">
        <f>1.96*SQRT((0.5*(1-0.5))/B9)</f>
        <v>1.7985436269866987E-2</v>
      </c>
      <c r="C11" s="29">
        <f t="shared" ref="C11:F11" si="0">1.96*SQRT((0.5*(1-0.5))/C9)</f>
        <v>3.1401225469488071E-2</v>
      </c>
      <c r="D11" s="29">
        <f t="shared" si="0"/>
        <v>2.8080344498001387E-2</v>
      </c>
      <c r="E11" s="29">
        <f t="shared" si="0"/>
        <v>2.0931762614060642E-2</v>
      </c>
      <c r="F11" s="29">
        <f t="shared" si="0"/>
        <v>3.5157304163374585E-2</v>
      </c>
      <c r="G11" s="29">
        <f t="shared" ref="G11:N11" si="1">1.96*SQRT((0.5*(1-0.5))/G9)</f>
        <v>4.2017153359914669E-2</v>
      </c>
      <c r="H11" s="29">
        <f t="shared" si="1"/>
        <v>3.3954987505086617E-2</v>
      </c>
      <c r="I11" s="29">
        <f t="shared" si="1"/>
        <v>3.7471236532191754E-2</v>
      </c>
      <c r="J11" s="29">
        <f t="shared" si="1"/>
        <v>4.3480468961389573E-2</v>
      </c>
      <c r="K11" s="29">
        <f t="shared" si="1"/>
        <v>4.9434460685921194E-2</v>
      </c>
      <c r="L11" s="29">
        <f t="shared" si="1"/>
        <v>2.5354250506406873E-2</v>
      </c>
      <c r="M11" s="29">
        <f t="shared" si="1"/>
        <v>3.2397800640457025E-2</v>
      </c>
      <c r="N11" s="29">
        <f t="shared" si="1"/>
        <v>5.5660259756212346E-2</v>
      </c>
      <c r="O11" s="29">
        <f t="shared" ref="O11:T11" si="2">1.96*SQRT((0.5*(1-0.5))/O9)</f>
        <v>4.9061365083532371E-2</v>
      </c>
      <c r="P11" s="29">
        <f t="shared" si="2"/>
        <v>3.4057354295988877E-2</v>
      </c>
      <c r="Q11" s="29">
        <f t="shared" si="2"/>
        <v>4.2649025709145971E-2</v>
      </c>
      <c r="R11" s="29">
        <f t="shared" si="2"/>
        <v>4.9434460685921194E-2</v>
      </c>
      <c r="S11" s="29">
        <f t="shared" si="2"/>
        <v>4.9000000000000002E-2</v>
      </c>
      <c r="T11" s="29">
        <f t="shared" si="2"/>
        <v>5.3147962165570758E-2</v>
      </c>
      <c r="U11" s="29">
        <f t="shared" ref="U11:AJ11" si="3">1.96*SQRT((0.5*(1-0.5))/U9)</f>
        <v>2.478829104639204E-2</v>
      </c>
      <c r="V11" s="29">
        <f t="shared" si="3"/>
        <v>2.821970190232443E-2</v>
      </c>
      <c r="W11" s="29">
        <f t="shared" si="3"/>
        <v>0.13722744823474495</v>
      </c>
      <c r="X11" s="29">
        <f t="shared" si="3"/>
        <v>4.8696591509995418E-2</v>
      </c>
      <c r="Y11" s="29">
        <f t="shared" si="3"/>
        <v>3.4757018204463523E-2</v>
      </c>
      <c r="Z11" s="29">
        <f t="shared" si="3"/>
        <v>4.2689470503165149E-2</v>
      </c>
      <c r="AA11" s="29">
        <f t="shared" si="3"/>
        <v>4.7933366828362807E-2</v>
      </c>
      <c r="AB11" s="29">
        <f t="shared" si="3"/>
        <v>4.6666666666666662E-2</v>
      </c>
      <c r="AC11" s="29">
        <f t="shared" si="3"/>
        <v>6.461928639278712E-2</v>
      </c>
      <c r="AD11" s="29">
        <f t="shared" si="3"/>
        <v>4.1011723581231355E-2</v>
      </c>
      <c r="AE11" s="29">
        <f t="shared" si="3"/>
        <v>3.6049882746107771E-2</v>
      </c>
      <c r="AF11" s="29">
        <f t="shared" si="3"/>
        <v>4.5643150417596985E-2</v>
      </c>
      <c r="AG11" s="29">
        <f t="shared" si="3"/>
        <v>6.3258727988054472E-2</v>
      </c>
      <c r="AH11" s="29">
        <f t="shared" si="3"/>
        <v>6.3258727988054472E-2</v>
      </c>
      <c r="AI11" s="29">
        <f t="shared" si="3"/>
        <v>8.4659105706973298E-2</v>
      </c>
      <c r="AJ11" s="29">
        <f t="shared" si="3"/>
        <v>9.138547120755075E-2</v>
      </c>
      <c r="AK11" s="29">
        <f t="shared" ref="AK11:AO11" si="4">1.96*SQRT((0.5*(1-0.5))/AK9)</f>
        <v>9.0216312554035685E-2</v>
      </c>
      <c r="AL11" s="29">
        <f t="shared" si="4"/>
        <v>2.1174654969370703E-2</v>
      </c>
      <c r="AM11" s="29">
        <f t="shared" si="4"/>
        <v>3.6778744626999281E-2</v>
      </c>
      <c r="AN11" s="29">
        <f t="shared" si="4"/>
        <v>3.0461823735850248E-2</v>
      </c>
      <c r="AO11" s="29">
        <f t="shared" si="4"/>
        <v>2.617291344124404E-2</v>
      </c>
    </row>
    <row r="12" spans="1:41" s="6" customFormat="1" x14ac:dyDescent="0.3">
      <c r="A12" s="1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0"/>
    </row>
    <row r="13" spans="1:41" s="6" customFormat="1" x14ac:dyDescent="0.3">
      <c r="A13" s="38" t="s">
        <v>43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20"/>
    </row>
    <row r="14" spans="1:41" s="5" customFormat="1" x14ac:dyDescent="0.3">
      <c r="A14" s="21" t="s">
        <v>4</v>
      </c>
      <c r="B14" s="22">
        <v>0.3868281771437187</v>
      </c>
      <c r="C14" s="22">
        <v>0.33847736625515012</v>
      </c>
      <c r="D14" s="22">
        <v>0.41893004115227439</v>
      </c>
      <c r="E14" s="22">
        <v>0.37669209648185015</v>
      </c>
      <c r="F14" s="22">
        <v>0.43801528683107699</v>
      </c>
      <c r="G14" s="22">
        <v>0.35228094891657408</v>
      </c>
      <c r="H14" s="22">
        <v>0.364847506065892</v>
      </c>
      <c r="I14" s="22">
        <v>0.41824571208148803</v>
      </c>
      <c r="J14" s="22">
        <v>0.44055515899410608</v>
      </c>
      <c r="K14" s="22">
        <v>0.36883129820717481</v>
      </c>
      <c r="L14" s="22">
        <v>0.34313389457192595</v>
      </c>
      <c r="M14" s="22">
        <v>0.42610145905370628</v>
      </c>
      <c r="N14" s="22">
        <v>0.39579422780912038</v>
      </c>
      <c r="O14" s="22">
        <v>0.48188966403029931</v>
      </c>
      <c r="P14" s="22">
        <v>0.2920259255022562</v>
      </c>
      <c r="Q14" s="22">
        <v>0.36345508900844448</v>
      </c>
      <c r="R14" s="22">
        <v>0.37101573649363428</v>
      </c>
      <c r="S14" s="22">
        <v>0.43547910541113732</v>
      </c>
      <c r="T14" s="22">
        <v>0.50271096317333508</v>
      </c>
      <c r="U14" s="22">
        <v>0.39642654877943106</v>
      </c>
      <c r="V14" s="22">
        <v>0.36321194667079287</v>
      </c>
      <c r="W14" s="22">
        <v>0.57003658757985931</v>
      </c>
      <c r="X14" s="22">
        <v>0.31889439132658826</v>
      </c>
      <c r="Y14" s="22">
        <v>0.35154297168017767</v>
      </c>
      <c r="Z14" s="22">
        <v>0.3542935606097562</v>
      </c>
      <c r="AA14" s="22">
        <v>0.40930459990636231</v>
      </c>
      <c r="AB14" s="22">
        <v>0.42371471220480994</v>
      </c>
      <c r="AC14" s="22">
        <v>0.51697450658753297</v>
      </c>
      <c r="AD14" s="22">
        <v>0.49631214916324057</v>
      </c>
      <c r="AE14" s="22">
        <v>0.36951780412490548</v>
      </c>
      <c r="AF14" s="22">
        <v>0.31329023257546595</v>
      </c>
      <c r="AG14" s="22">
        <v>0.30934651383778639</v>
      </c>
      <c r="AH14" s="22">
        <v>0.37916188924705957</v>
      </c>
      <c r="AI14" s="22">
        <v>0.31406841792408308</v>
      </c>
      <c r="AJ14" s="22">
        <v>0.46897190760704099</v>
      </c>
      <c r="AK14" s="22">
        <v>0.35935812275407547</v>
      </c>
      <c r="AL14" s="22">
        <v>0.3707290457912133</v>
      </c>
      <c r="AM14" s="22">
        <v>0.43551794317696724</v>
      </c>
      <c r="AN14" s="22">
        <v>0.44494664255438243</v>
      </c>
      <c r="AO14" s="22">
        <v>0.3345263832401259</v>
      </c>
    </row>
    <row r="15" spans="1:41" s="5" customFormat="1" x14ac:dyDescent="0.3">
      <c r="A15" s="21" t="s">
        <v>5</v>
      </c>
      <c r="B15" s="22">
        <v>0.33675436786788354</v>
      </c>
      <c r="C15" s="22">
        <v>0.37139917695473956</v>
      </c>
      <c r="D15" s="22">
        <v>0.31604938271605654</v>
      </c>
      <c r="E15" s="22">
        <v>0.34510822444581046</v>
      </c>
      <c r="F15" s="22">
        <v>0.29456747263389765</v>
      </c>
      <c r="G15" s="22">
        <v>0.39485150005958336</v>
      </c>
      <c r="H15" s="22">
        <v>0.34980013853706926</v>
      </c>
      <c r="I15" s="22">
        <v>0.29590746483485664</v>
      </c>
      <c r="J15" s="22">
        <v>0.31997326199926046</v>
      </c>
      <c r="K15" s="22">
        <v>0.31826616182327971</v>
      </c>
      <c r="L15" s="22">
        <v>0.37214996402094791</v>
      </c>
      <c r="M15" s="22">
        <v>0.29666132501912201</v>
      </c>
      <c r="N15" s="22">
        <v>0.38945535210986792</v>
      </c>
      <c r="O15" s="22">
        <v>0.26438659859861652</v>
      </c>
      <c r="P15" s="22">
        <v>0.36082272757668393</v>
      </c>
      <c r="Q15" s="22">
        <v>0.37766103745339241</v>
      </c>
      <c r="R15" s="22">
        <v>0.37382426279088732</v>
      </c>
      <c r="S15" s="22">
        <v>0.33909538705664155</v>
      </c>
      <c r="T15" s="22">
        <v>0.28337872305082451</v>
      </c>
      <c r="U15" s="22">
        <v>0.34154759120591632</v>
      </c>
      <c r="V15" s="22">
        <v>0.3495054044228309</v>
      </c>
      <c r="W15" s="22">
        <v>0.14892577447191388</v>
      </c>
      <c r="X15" s="22">
        <v>0.36446208853633172</v>
      </c>
      <c r="Y15" s="22">
        <v>0.34667419071505889</v>
      </c>
      <c r="Z15" s="22">
        <v>0.34437439477642134</v>
      </c>
      <c r="AA15" s="22">
        <v>0.3162816672937383</v>
      </c>
      <c r="AB15" s="22">
        <v>0.33894274707063565</v>
      </c>
      <c r="AC15" s="22">
        <v>0.32564708962311895</v>
      </c>
      <c r="AD15" s="22">
        <v>0.25946088300260889</v>
      </c>
      <c r="AE15" s="22">
        <v>0.3553682972654108</v>
      </c>
      <c r="AF15" s="22">
        <v>0.36991610071388853</v>
      </c>
      <c r="AG15" s="22">
        <v>0.4019675078531148</v>
      </c>
      <c r="AH15" s="22">
        <v>0.3957817471882577</v>
      </c>
      <c r="AI15" s="22">
        <v>0.40506029365388246</v>
      </c>
      <c r="AJ15" s="22">
        <v>0.32505053051154126</v>
      </c>
      <c r="AK15" s="22">
        <v>0.34837353798271536</v>
      </c>
      <c r="AL15" s="22">
        <v>0.32772712978381408</v>
      </c>
      <c r="AM15" s="22">
        <v>0.37686437157059738</v>
      </c>
      <c r="AN15" s="22">
        <v>0.29898276884749625</v>
      </c>
      <c r="AO15" s="22">
        <v>0.38663290451541454</v>
      </c>
    </row>
    <row r="16" spans="1:41" s="5" customFormat="1" x14ac:dyDescent="0.3">
      <c r="A16" s="21" t="s">
        <v>6</v>
      </c>
      <c r="B16" s="22">
        <v>0.18202325664892768</v>
      </c>
      <c r="C16" s="22">
        <v>0.19032921810699771</v>
      </c>
      <c r="D16" s="22">
        <v>0.16954732510288367</v>
      </c>
      <c r="E16" s="22">
        <v>0.18045789393078512</v>
      </c>
      <c r="F16" s="22">
        <v>0.18992832329423576</v>
      </c>
      <c r="G16" s="22">
        <v>0.17843937055731851</v>
      </c>
      <c r="H16" s="22">
        <v>0.18498124590595336</v>
      </c>
      <c r="I16" s="22">
        <v>0.19612640247281846</v>
      </c>
      <c r="J16" s="22">
        <v>0.1452790661911228</v>
      </c>
      <c r="K16" s="22">
        <v>0.19562367203482356</v>
      </c>
      <c r="L16" s="22">
        <v>0.18451396945901524</v>
      </c>
      <c r="M16" s="22">
        <v>0.18068523774113757</v>
      </c>
      <c r="N16" s="22">
        <v>0.15935908635466531</v>
      </c>
      <c r="O16" s="22">
        <v>0.15202804486170057</v>
      </c>
      <c r="P16" s="22">
        <v>0.21897906337298634</v>
      </c>
      <c r="Q16" s="22">
        <v>0.17744027539095275</v>
      </c>
      <c r="R16" s="22">
        <v>0.16971861187498502</v>
      </c>
      <c r="S16" s="22">
        <v>0.16067300639666354</v>
      </c>
      <c r="T16" s="22">
        <v>0.15607752512599538</v>
      </c>
      <c r="U16" s="22">
        <v>0.17685041567092882</v>
      </c>
      <c r="V16" s="22">
        <v>0.1843048123489294</v>
      </c>
      <c r="W16" s="22">
        <v>0.25713311568792169</v>
      </c>
      <c r="X16" s="22">
        <v>0.25484212001632395</v>
      </c>
      <c r="Y16" s="22">
        <v>0.18586804758601974</v>
      </c>
      <c r="Z16" s="22">
        <v>0.19026584117624659</v>
      </c>
      <c r="AA16" s="22">
        <v>0.18821622082820483</v>
      </c>
      <c r="AB16" s="22">
        <v>0.15016309688096899</v>
      </c>
      <c r="AC16" s="22">
        <v>8.2884075466972199E-2</v>
      </c>
      <c r="AD16" s="22">
        <v>0.15974497043630928</v>
      </c>
      <c r="AE16" s="22">
        <v>0.18822363220779184</v>
      </c>
      <c r="AF16" s="22">
        <v>0.20397804836379779</v>
      </c>
      <c r="AG16" s="22">
        <v>0.18035925716619736</v>
      </c>
      <c r="AH16" s="22">
        <v>0.14215500336918799</v>
      </c>
      <c r="AI16" s="22">
        <v>0.19887674691883844</v>
      </c>
      <c r="AJ16" s="22">
        <v>0.10227610514029647</v>
      </c>
      <c r="AK16" s="22">
        <v>0.17368080507957451</v>
      </c>
      <c r="AL16" s="22">
        <v>0.20473664769318334</v>
      </c>
      <c r="AM16" s="22">
        <v>0.10715960765050631</v>
      </c>
      <c r="AN16" s="22">
        <v>0.17860003968281815</v>
      </c>
      <c r="AO16" s="22">
        <v>0.17373978218760228</v>
      </c>
    </row>
    <row r="17" spans="1:41" s="5" customFormat="1" x14ac:dyDescent="0.3">
      <c r="A17" s="21" t="s">
        <v>73</v>
      </c>
      <c r="B17" s="22">
        <v>6.6819797397801903E-2</v>
      </c>
      <c r="C17" s="22">
        <v>6.68724279835399E-2</v>
      </c>
      <c r="D17" s="22">
        <v>7.4897119341565441E-2</v>
      </c>
      <c r="E17" s="22">
        <v>7.0684127417916423E-2</v>
      </c>
      <c r="F17" s="22">
        <v>4.7304968026773871E-2</v>
      </c>
      <c r="G17" s="22">
        <v>6.0592678258752655E-2</v>
      </c>
      <c r="H17" s="22">
        <v>6.5722643061040142E-2</v>
      </c>
      <c r="I17" s="22">
        <v>6.2548968585720247E-2</v>
      </c>
      <c r="J17" s="22">
        <v>6.9157252175224226E-2</v>
      </c>
      <c r="K17" s="22">
        <v>8.2415267546231144E-2</v>
      </c>
      <c r="L17" s="22">
        <v>7.1558692653869896E-2</v>
      </c>
      <c r="M17" s="22">
        <v>7.0478849919730316E-2</v>
      </c>
      <c r="N17" s="22">
        <v>4.0130303118824442E-2</v>
      </c>
      <c r="O17" s="22">
        <v>5.7984750778578606E-2</v>
      </c>
      <c r="P17" s="22">
        <v>9.4527971677278361E-2</v>
      </c>
      <c r="Q17" s="22">
        <v>5.7998797136217493E-2</v>
      </c>
      <c r="R17" s="22">
        <v>7.342278066793223E-2</v>
      </c>
      <c r="S17" s="22">
        <v>4.2615003608098397E-2</v>
      </c>
      <c r="T17" s="22">
        <v>3.5559675581524938E-2</v>
      </c>
      <c r="U17" s="22">
        <v>6.1000341191999825E-2</v>
      </c>
      <c r="V17" s="22">
        <v>7.386085985111987E-2</v>
      </c>
      <c r="W17" s="22">
        <v>2.3904522260304432E-2</v>
      </c>
      <c r="X17" s="22">
        <v>4.6377445749282181E-2</v>
      </c>
      <c r="Y17" s="22">
        <v>8.8860139184139528E-2</v>
      </c>
      <c r="Z17" s="22">
        <v>7.0664116057002277E-2</v>
      </c>
      <c r="AA17" s="22">
        <v>6.3165501723408096E-2</v>
      </c>
      <c r="AB17" s="22">
        <v>6.3659038233564058E-2</v>
      </c>
      <c r="AC17" s="22">
        <v>3.7515533838719584E-2</v>
      </c>
      <c r="AD17" s="22">
        <v>5.5005500560295371E-2</v>
      </c>
      <c r="AE17" s="22">
        <v>5.9270054860367613E-2</v>
      </c>
      <c r="AF17" s="22">
        <v>9.223827958875179E-2</v>
      </c>
      <c r="AG17" s="22">
        <v>9.8758671335287554E-2</v>
      </c>
      <c r="AH17" s="22">
        <v>4.4460219509787249E-2</v>
      </c>
      <c r="AI17" s="22">
        <v>3.8630575590687784E-2</v>
      </c>
      <c r="AJ17" s="22">
        <v>6.0800117986945415E-2</v>
      </c>
      <c r="AK17" s="22">
        <v>8.0631702858761076E-2</v>
      </c>
      <c r="AL17" s="22">
        <v>6.9304107757626646E-2</v>
      </c>
      <c r="AM17" s="22">
        <v>5.9118133677253069E-2</v>
      </c>
      <c r="AN17" s="22">
        <v>5.1591275374635578E-2</v>
      </c>
      <c r="AO17" s="22">
        <v>7.7101899211841948E-2</v>
      </c>
    </row>
    <row r="18" spans="1:41" s="5" customFormat="1" x14ac:dyDescent="0.3">
      <c r="A18" s="21" t="s">
        <v>7</v>
      </c>
      <c r="B18" s="22">
        <v>2.7574400941623965E-2</v>
      </c>
      <c r="C18" s="22">
        <v>3.2921810699588924E-2</v>
      </c>
      <c r="D18" s="22">
        <v>2.0576131687243211E-2</v>
      </c>
      <c r="E18" s="22">
        <v>2.7057657723621908E-2</v>
      </c>
      <c r="F18" s="22">
        <v>3.0183949214023374E-2</v>
      </c>
      <c r="G18" s="22">
        <v>1.383550220776498E-2</v>
      </c>
      <c r="H18" s="22">
        <v>3.464846643005122E-2</v>
      </c>
      <c r="I18" s="22">
        <v>2.7171452025118063E-2</v>
      </c>
      <c r="J18" s="22">
        <v>2.503526064028469E-2</v>
      </c>
      <c r="K18" s="22">
        <v>3.4863600388487487E-2</v>
      </c>
      <c r="L18" s="22">
        <v>2.8643479294260431E-2</v>
      </c>
      <c r="M18" s="22">
        <v>2.6073128266312362E-2</v>
      </c>
      <c r="N18" s="22">
        <v>1.52610306075243E-2</v>
      </c>
      <c r="O18" s="22">
        <v>4.3710941730802103E-2</v>
      </c>
      <c r="P18" s="22">
        <v>3.3644311870802378E-2</v>
      </c>
      <c r="Q18" s="22">
        <v>2.3444801010987559E-2</v>
      </c>
      <c r="R18" s="22">
        <v>1.2018608172559868E-2</v>
      </c>
      <c r="S18" s="22">
        <v>2.2137497527459207E-2</v>
      </c>
      <c r="T18" s="22">
        <v>2.2273113068322758E-2</v>
      </c>
      <c r="U18" s="22">
        <v>2.4175103151745293E-2</v>
      </c>
      <c r="V18" s="22">
        <v>2.9116976706340617E-2</v>
      </c>
      <c r="W18" s="22">
        <v>0</v>
      </c>
      <c r="X18" s="22">
        <v>1.542395437147466E-2</v>
      </c>
      <c r="Y18" s="22">
        <v>2.7054650834606932E-2</v>
      </c>
      <c r="Z18" s="22">
        <v>4.0402087380569024E-2</v>
      </c>
      <c r="AA18" s="22">
        <v>2.3032010248284499E-2</v>
      </c>
      <c r="AB18" s="22">
        <v>2.352040561001659E-2</v>
      </c>
      <c r="AC18" s="22">
        <v>3.6978794483660912E-2</v>
      </c>
      <c r="AD18" s="22">
        <v>2.9476496837541961E-2</v>
      </c>
      <c r="AE18" s="22">
        <v>2.7620211541523439E-2</v>
      </c>
      <c r="AF18" s="22">
        <v>2.0577338758092124E-2</v>
      </c>
      <c r="AG18" s="22">
        <v>9.5680498076189963E-3</v>
      </c>
      <c r="AH18" s="22">
        <v>3.8441140685713096E-2</v>
      </c>
      <c r="AI18" s="22">
        <v>4.3363965912509933E-2</v>
      </c>
      <c r="AJ18" s="22">
        <v>4.2901338754175684E-2</v>
      </c>
      <c r="AK18" s="22">
        <v>3.7955831324872812E-2</v>
      </c>
      <c r="AL18" s="22">
        <v>2.7503068974177355E-2</v>
      </c>
      <c r="AM18" s="22">
        <v>2.1339943924675933E-2</v>
      </c>
      <c r="AN18" s="22">
        <v>2.5879273540675873E-2</v>
      </c>
      <c r="AO18" s="22">
        <v>2.7999030845034082E-2</v>
      </c>
    </row>
    <row r="19" spans="1:41" s="5" customFormat="1" x14ac:dyDescent="0.3">
      <c r="A19" s="21" t="s">
        <v>2</v>
      </c>
      <c r="B19" s="7">
        <f>SUM(B14:B18)</f>
        <v>0.99999999999995581</v>
      </c>
      <c r="C19" s="22">
        <f t="shared" ref="C19:F19" si="5">SUM(C14:C18)</f>
        <v>1.0000000000000162</v>
      </c>
      <c r="D19" s="22">
        <f t="shared" si="5"/>
        <v>1.0000000000000231</v>
      </c>
      <c r="E19" s="22">
        <f t="shared" si="5"/>
        <v>0.99999999999998412</v>
      </c>
      <c r="F19" s="22">
        <f t="shared" si="5"/>
        <v>1.0000000000000078</v>
      </c>
      <c r="G19" s="22">
        <f>SUM(G14:G18)</f>
        <v>0.99999999999999367</v>
      </c>
      <c r="H19" s="22">
        <f>SUM(H14:H18)</f>
        <v>1.000000000000006</v>
      </c>
      <c r="I19" s="22">
        <f>SUM(I14:I18)</f>
        <v>1.0000000000000016</v>
      </c>
      <c r="J19" s="22">
        <f>SUM(J14:J18)</f>
        <v>0.99999999999999811</v>
      </c>
      <c r="K19" s="22">
        <f>SUM(K14:K18)</f>
        <v>0.99999999999999667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f t="shared" ref="U19:AJ19" si="6">SUM(U14:U18)</f>
        <v>1.0000000000000213</v>
      </c>
      <c r="V19" s="22">
        <f t="shared" si="6"/>
        <v>1.0000000000000138</v>
      </c>
      <c r="W19" s="22">
        <f t="shared" si="6"/>
        <v>0.99999999999999933</v>
      </c>
      <c r="X19" s="22">
        <f t="shared" si="6"/>
        <v>1.0000000000000007</v>
      </c>
      <c r="Y19" s="22">
        <f t="shared" si="6"/>
        <v>1.0000000000000027</v>
      </c>
      <c r="Z19" s="22">
        <f t="shared" si="6"/>
        <v>0.99999999999999545</v>
      </c>
      <c r="AA19" s="22">
        <f t="shared" si="6"/>
        <v>0.99999999999999789</v>
      </c>
      <c r="AB19" s="22">
        <f t="shared" si="6"/>
        <v>0.99999999999999523</v>
      </c>
      <c r="AC19" s="22">
        <f t="shared" si="6"/>
        <v>1.0000000000000044</v>
      </c>
      <c r="AD19" s="22">
        <f t="shared" si="6"/>
        <v>0.99999999999999611</v>
      </c>
      <c r="AE19" s="22">
        <f t="shared" si="6"/>
        <v>0.99999999999999911</v>
      </c>
      <c r="AF19" s="22">
        <f t="shared" si="6"/>
        <v>0.99999999999999623</v>
      </c>
      <c r="AG19" s="22">
        <f t="shared" si="6"/>
        <v>1.0000000000000051</v>
      </c>
      <c r="AH19" s="22">
        <f t="shared" si="6"/>
        <v>1.0000000000000056</v>
      </c>
      <c r="AI19" s="22">
        <f t="shared" si="6"/>
        <v>1.0000000000000018</v>
      </c>
      <c r="AJ19" s="22">
        <f t="shared" si="6"/>
        <v>0.99999999999999989</v>
      </c>
      <c r="AK19" s="22">
        <v>1</v>
      </c>
      <c r="AL19" s="22">
        <v>1</v>
      </c>
      <c r="AM19" s="22">
        <f>SUM(AM14:AM18)</f>
        <v>1</v>
      </c>
      <c r="AN19" s="22">
        <v>1</v>
      </c>
      <c r="AO19" s="22">
        <v>1</v>
      </c>
    </row>
    <row r="20" spans="1:41" s="5" customFormat="1" x14ac:dyDescent="0.3">
      <c r="A20" s="2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23"/>
    </row>
    <row r="21" spans="1:41" s="5" customFormat="1" x14ac:dyDescent="0.3">
      <c r="A21" s="24" t="s">
        <v>46</v>
      </c>
      <c r="B21" s="8">
        <f>B14+B15</f>
        <v>0.72358254501160224</v>
      </c>
      <c r="C21" s="8">
        <f t="shared" ref="C21:AO21" si="7">C14+C15</f>
        <v>0.70987654320988969</v>
      </c>
      <c r="D21" s="8">
        <f t="shared" si="7"/>
        <v>0.73497942386833093</v>
      </c>
      <c r="E21" s="8">
        <f t="shared" si="7"/>
        <v>0.72180032092766067</v>
      </c>
      <c r="F21" s="8">
        <f t="shared" si="7"/>
        <v>0.73258275946497464</v>
      </c>
      <c r="G21" s="8">
        <f t="shared" si="7"/>
        <v>0.74713244897615749</v>
      </c>
      <c r="H21" s="8">
        <f t="shared" si="7"/>
        <v>0.71464764460296126</v>
      </c>
      <c r="I21" s="8">
        <f t="shared" si="7"/>
        <v>0.71415317691634472</v>
      </c>
      <c r="J21" s="8">
        <f t="shared" si="7"/>
        <v>0.76052842099336648</v>
      </c>
      <c r="K21" s="8">
        <f t="shared" si="7"/>
        <v>0.68709746003045447</v>
      </c>
      <c r="L21" s="8">
        <f t="shared" si="7"/>
        <v>0.7152838585928738</v>
      </c>
      <c r="M21" s="8">
        <f t="shared" si="7"/>
        <v>0.72276278407282835</v>
      </c>
      <c r="N21" s="8">
        <f t="shared" si="7"/>
        <v>0.78524957991898825</v>
      </c>
      <c r="O21" s="8">
        <f t="shared" si="7"/>
        <v>0.74627626262891589</v>
      </c>
      <c r="P21" s="8">
        <f t="shared" si="7"/>
        <v>0.65284865307894013</v>
      </c>
      <c r="Q21" s="8">
        <f t="shared" si="7"/>
        <v>0.74111612646183689</v>
      </c>
      <c r="R21" s="8">
        <f t="shared" si="7"/>
        <v>0.7448399992845216</v>
      </c>
      <c r="S21" s="8">
        <f t="shared" si="7"/>
        <v>0.77457449246777887</v>
      </c>
      <c r="T21" s="8">
        <f t="shared" si="7"/>
        <v>0.78608968622415953</v>
      </c>
      <c r="U21" s="8">
        <f t="shared" si="7"/>
        <v>0.73797413998534744</v>
      </c>
      <c r="V21" s="8">
        <f t="shared" si="7"/>
        <v>0.71271735109362377</v>
      </c>
      <c r="W21" s="8">
        <f t="shared" si="7"/>
        <v>0.71896236205177322</v>
      </c>
      <c r="X21" s="8">
        <f t="shared" si="7"/>
        <v>0.68335647986291992</v>
      </c>
      <c r="Y21" s="8">
        <f t="shared" si="7"/>
        <v>0.69821716239523657</v>
      </c>
      <c r="Z21" s="8">
        <f t="shared" si="7"/>
        <v>0.69866795538617754</v>
      </c>
      <c r="AA21" s="8">
        <f t="shared" si="7"/>
        <v>0.72558626720010055</v>
      </c>
      <c r="AB21" s="8">
        <f t="shared" si="7"/>
        <v>0.76265745927544559</v>
      </c>
      <c r="AC21" s="8">
        <f t="shared" si="7"/>
        <v>0.84262159621065191</v>
      </c>
      <c r="AD21" s="8">
        <f t="shared" si="7"/>
        <v>0.75577303216584946</v>
      </c>
      <c r="AE21" s="8">
        <f t="shared" si="7"/>
        <v>0.72488610139031628</v>
      </c>
      <c r="AF21" s="8">
        <f t="shared" si="7"/>
        <v>0.68320633328935454</v>
      </c>
      <c r="AG21" s="8">
        <f t="shared" si="7"/>
        <v>0.71131402169090119</v>
      </c>
      <c r="AH21" s="8">
        <f t="shared" si="7"/>
        <v>0.77494363643531727</v>
      </c>
      <c r="AI21" s="8">
        <f t="shared" si="7"/>
        <v>0.71912871157796554</v>
      </c>
      <c r="AJ21" s="8">
        <f t="shared" si="7"/>
        <v>0.79402243811858231</v>
      </c>
      <c r="AK21" s="8">
        <f t="shared" si="7"/>
        <v>0.70773166073679084</v>
      </c>
      <c r="AL21" s="8">
        <f t="shared" si="7"/>
        <v>0.69845617557502737</v>
      </c>
      <c r="AM21" s="8">
        <f t="shared" si="7"/>
        <v>0.81238231474756462</v>
      </c>
      <c r="AN21" s="8">
        <f t="shared" si="7"/>
        <v>0.74392941140187863</v>
      </c>
      <c r="AO21" s="8">
        <f t="shared" si="7"/>
        <v>0.72115928775554039</v>
      </c>
    </row>
    <row r="22" spans="1:41" s="5" customFormat="1" x14ac:dyDescent="0.3">
      <c r="A22" s="24" t="s">
        <v>47</v>
      </c>
      <c r="B22" s="8">
        <f>B17+B18</f>
        <v>9.4394198339425861E-2</v>
      </c>
      <c r="C22" s="8">
        <f t="shared" ref="C22:AO22" si="8">C17+C18</f>
        <v>9.9794238683128825E-2</v>
      </c>
      <c r="D22" s="8">
        <f t="shared" si="8"/>
        <v>9.5473251028808659E-2</v>
      </c>
      <c r="E22" s="8">
        <f t="shared" si="8"/>
        <v>9.7741785141538334E-2</v>
      </c>
      <c r="F22" s="8">
        <f t="shared" si="8"/>
        <v>7.7488917240797248E-2</v>
      </c>
      <c r="G22" s="8">
        <f t="shared" si="8"/>
        <v>7.4428180466517641E-2</v>
      </c>
      <c r="H22" s="8">
        <f t="shared" si="8"/>
        <v>0.10037110949109136</v>
      </c>
      <c r="I22" s="8">
        <f t="shared" si="8"/>
        <v>8.9720420610838306E-2</v>
      </c>
      <c r="J22" s="8">
        <f t="shared" si="8"/>
        <v>9.4192512815508916E-2</v>
      </c>
      <c r="K22" s="8">
        <f t="shared" si="8"/>
        <v>0.11727886793471863</v>
      </c>
      <c r="L22" s="8">
        <f t="shared" si="8"/>
        <v>0.10020217194813033</v>
      </c>
      <c r="M22" s="8">
        <f t="shared" si="8"/>
        <v>9.6551978186042678E-2</v>
      </c>
      <c r="N22" s="8">
        <f t="shared" si="8"/>
        <v>5.5391333726348746E-2</v>
      </c>
      <c r="O22" s="8">
        <f t="shared" si="8"/>
        <v>0.10169569250938071</v>
      </c>
      <c r="P22" s="8">
        <f t="shared" si="8"/>
        <v>0.12817228354808075</v>
      </c>
      <c r="Q22" s="8">
        <f t="shared" si="8"/>
        <v>8.144359814720506E-2</v>
      </c>
      <c r="R22" s="8">
        <f t="shared" si="8"/>
        <v>8.54413888404921E-2</v>
      </c>
      <c r="S22" s="8">
        <f t="shared" si="8"/>
        <v>6.4752501135557611E-2</v>
      </c>
      <c r="T22" s="8">
        <f t="shared" si="8"/>
        <v>5.78327886498477E-2</v>
      </c>
      <c r="U22" s="8">
        <f t="shared" si="8"/>
        <v>8.5175444343745119E-2</v>
      </c>
      <c r="V22" s="8">
        <f t="shared" si="8"/>
        <v>0.10297783655746048</v>
      </c>
      <c r="W22" s="8">
        <f t="shared" si="8"/>
        <v>2.3904522260304432E-2</v>
      </c>
      <c r="X22" s="8">
        <f t="shared" si="8"/>
        <v>6.1801400120756841E-2</v>
      </c>
      <c r="Y22" s="8">
        <f t="shared" si="8"/>
        <v>0.11591479001874647</v>
      </c>
      <c r="Z22" s="8">
        <f t="shared" si="8"/>
        <v>0.1110662034375713</v>
      </c>
      <c r="AA22" s="8">
        <f t="shared" si="8"/>
        <v>8.6197511971692592E-2</v>
      </c>
      <c r="AB22" s="8">
        <f t="shared" si="8"/>
        <v>8.7179443843580645E-2</v>
      </c>
      <c r="AC22" s="8">
        <f t="shared" si="8"/>
        <v>7.4494328322380496E-2</v>
      </c>
      <c r="AD22" s="8">
        <f t="shared" si="8"/>
        <v>8.4481997397837336E-2</v>
      </c>
      <c r="AE22" s="8">
        <f t="shared" si="8"/>
        <v>8.6890266401891056E-2</v>
      </c>
      <c r="AF22" s="8">
        <f t="shared" si="8"/>
        <v>0.11281561834684392</v>
      </c>
      <c r="AG22" s="8">
        <f t="shared" si="8"/>
        <v>0.10832672114290655</v>
      </c>
      <c r="AH22" s="8">
        <f t="shared" si="8"/>
        <v>8.2901360195500345E-2</v>
      </c>
      <c r="AI22" s="8">
        <f t="shared" si="8"/>
        <v>8.199454150319771E-2</v>
      </c>
      <c r="AJ22" s="8">
        <f t="shared" si="8"/>
        <v>0.10370145674112111</v>
      </c>
      <c r="AK22" s="8">
        <f t="shared" si="8"/>
        <v>0.11858753418363388</v>
      </c>
      <c r="AL22" s="8">
        <f t="shared" si="8"/>
        <v>9.6807176731804001E-2</v>
      </c>
      <c r="AM22" s="8">
        <f t="shared" si="8"/>
        <v>8.0458077601928996E-2</v>
      </c>
      <c r="AN22" s="8">
        <f t="shared" si="8"/>
        <v>7.7470548915311452E-2</v>
      </c>
      <c r="AO22" s="8">
        <f t="shared" si="8"/>
        <v>0.10510093005687603</v>
      </c>
    </row>
    <row r="23" spans="1:41" s="5" customFormat="1" x14ac:dyDescent="0.3">
      <c r="A23" s="2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23"/>
    </row>
    <row r="24" spans="1:41" s="5" customFormat="1" ht="12.75" customHeight="1" x14ac:dyDescent="0.3">
      <c r="A24" s="37" t="s">
        <v>44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23"/>
    </row>
    <row r="25" spans="1:41" s="5" customFormat="1" x14ac:dyDescent="0.3">
      <c r="A25" s="21" t="s">
        <v>8</v>
      </c>
      <c r="B25" s="22">
        <v>0.52605473701382333</v>
      </c>
      <c r="C25" s="22">
        <v>0.48710010319918096</v>
      </c>
      <c r="D25" s="22">
        <v>0.54297520661157972</v>
      </c>
      <c r="E25" s="22">
        <v>0.51362618900574786</v>
      </c>
      <c r="F25" s="22">
        <v>0.58852639177842592</v>
      </c>
      <c r="G25" s="22">
        <v>0.53036178091946296</v>
      </c>
      <c r="H25" s="22">
        <v>0.49059094600544401</v>
      </c>
      <c r="I25" s="22">
        <v>0.58032853743864576</v>
      </c>
      <c r="J25" s="22">
        <v>0.53840028682568064</v>
      </c>
      <c r="K25" s="22">
        <v>0.49747269029142094</v>
      </c>
      <c r="L25" s="22">
        <v>0.48365332700729274</v>
      </c>
      <c r="M25" s="22">
        <v>0.56790456251616106</v>
      </c>
      <c r="N25" s="22">
        <v>0.56526403490296317</v>
      </c>
      <c r="O25" s="22">
        <v>0.60138365892241785</v>
      </c>
      <c r="P25" s="22">
        <v>0.46014405677771086</v>
      </c>
      <c r="Q25" s="22">
        <v>0.50387297975747969</v>
      </c>
      <c r="R25" s="22">
        <v>0.53675564803682574</v>
      </c>
      <c r="S25" s="22">
        <v>0.54298220871239744</v>
      </c>
      <c r="T25" s="22">
        <v>0.57596695869795911</v>
      </c>
      <c r="U25" s="22">
        <v>0.53538466631280801</v>
      </c>
      <c r="V25" s="22">
        <v>0.50431322266736145</v>
      </c>
      <c r="W25" s="22">
        <v>0.68035325178076222</v>
      </c>
      <c r="X25" s="22">
        <v>0.4596191779808394</v>
      </c>
      <c r="Y25" s="22">
        <v>0.4946154211140017</v>
      </c>
      <c r="Z25" s="22">
        <v>0.46846774497368043</v>
      </c>
      <c r="AA25" s="22">
        <v>0.59765938123540052</v>
      </c>
      <c r="AB25" s="22">
        <v>0.56165686809606175</v>
      </c>
      <c r="AC25" s="22">
        <v>0.60985485260152972</v>
      </c>
      <c r="AD25" s="22">
        <v>0.6285341690639733</v>
      </c>
      <c r="AE25" s="22">
        <v>0.54280555363490124</v>
      </c>
      <c r="AF25" s="22">
        <v>0.4539345926585775</v>
      </c>
      <c r="AG25" s="22">
        <v>0.45809400267251221</v>
      </c>
      <c r="AH25" s="22">
        <v>0.46727124057063985</v>
      </c>
      <c r="AI25" s="22">
        <v>0.44545524299363765</v>
      </c>
      <c r="AJ25" s="22">
        <v>0.5375194220349041</v>
      </c>
      <c r="AK25" s="22">
        <v>0.61434144615861985</v>
      </c>
      <c r="AL25" s="22">
        <v>0.52189516579409501</v>
      </c>
      <c r="AM25" s="22">
        <v>0.54388349018636128</v>
      </c>
      <c r="AN25" s="22">
        <v>0.59052397450162675</v>
      </c>
      <c r="AO25" s="22">
        <v>0.47200628262979355</v>
      </c>
    </row>
    <row r="26" spans="1:41" s="5" customFormat="1" x14ac:dyDescent="0.3">
      <c r="A26" s="21" t="s">
        <v>9</v>
      </c>
      <c r="B26" s="22">
        <v>0.28732244954134323</v>
      </c>
      <c r="C26" s="22">
        <v>0.29824561403509259</v>
      </c>
      <c r="D26" s="22">
        <v>0.28842975206612176</v>
      </c>
      <c r="E26" s="22">
        <v>0.29358564240276541</v>
      </c>
      <c r="F26" s="22">
        <v>0.25584073326141238</v>
      </c>
      <c r="G26" s="22">
        <v>0.33285028679266837</v>
      </c>
      <c r="H26" s="22">
        <v>0.30345770967450697</v>
      </c>
      <c r="I26" s="22">
        <v>0.24831844761627223</v>
      </c>
      <c r="J26" s="22">
        <v>0.24457625193966592</v>
      </c>
      <c r="K26" s="22">
        <v>0.299126779808703</v>
      </c>
      <c r="L26" s="22">
        <v>0.3178136203996994</v>
      </c>
      <c r="M26" s="22">
        <v>0.24990833078755045</v>
      </c>
      <c r="N26" s="22">
        <v>0.27917338719492879</v>
      </c>
      <c r="O26" s="22">
        <v>0.20550844807668828</v>
      </c>
      <c r="P26" s="22">
        <v>0.31083828407657765</v>
      </c>
      <c r="Q26" s="22">
        <v>0.31363523137600641</v>
      </c>
      <c r="R26" s="22">
        <v>0.28842634088772856</v>
      </c>
      <c r="S26" s="22">
        <v>0.29690125787526578</v>
      </c>
      <c r="T26" s="22">
        <v>0.3062963217202736</v>
      </c>
      <c r="U26" s="22">
        <v>0.28539493865833626</v>
      </c>
      <c r="V26" s="22">
        <v>0.30292649141421418</v>
      </c>
      <c r="W26" s="22">
        <v>0.17883226028686836</v>
      </c>
      <c r="X26" s="22">
        <v>0.35261421400161519</v>
      </c>
      <c r="Y26" s="22">
        <v>0.30841701399027815</v>
      </c>
      <c r="Z26" s="22">
        <v>0.30572970696296664</v>
      </c>
      <c r="AA26" s="22">
        <v>0.21303164093441024</v>
      </c>
      <c r="AB26" s="22">
        <v>0.29582451864688541</v>
      </c>
      <c r="AC26" s="22">
        <v>0.23248123152645411</v>
      </c>
      <c r="AD26" s="22">
        <v>0.24315721854653286</v>
      </c>
      <c r="AE26" s="22">
        <v>0.30120085122750523</v>
      </c>
      <c r="AF26" s="22">
        <v>0.33002410678047694</v>
      </c>
      <c r="AG26" s="22">
        <v>0.29589327992353437</v>
      </c>
      <c r="AH26" s="22">
        <v>0.29531980563871657</v>
      </c>
      <c r="AI26" s="22">
        <v>0.32742923871431873</v>
      </c>
      <c r="AJ26" s="22">
        <v>0.27880000125170312</v>
      </c>
      <c r="AK26" s="22">
        <v>0.24224287617433465</v>
      </c>
      <c r="AL26" s="22">
        <v>0.29305165440187947</v>
      </c>
      <c r="AM26" s="22">
        <v>0.27389644408392311</v>
      </c>
      <c r="AN26" s="22">
        <v>0.28054789916553785</v>
      </c>
      <c r="AO26" s="22">
        <v>0.30767309659609476</v>
      </c>
    </row>
    <row r="27" spans="1:41" s="5" customFormat="1" x14ac:dyDescent="0.3">
      <c r="A27" s="21" t="s">
        <v>10</v>
      </c>
      <c r="B27" s="22">
        <v>0.12886652076116514</v>
      </c>
      <c r="C27" s="22">
        <v>0.14757481940144626</v>
      </c>
      <c r="D27" s="22">
        <v>0.11818181818182071</v>
      </c>
      <c r="E27" s="22">
        <v>0.13362081797955108</v>
      </c>
      <c r="F27" s="22">
        <v>0.10496921479415447</v>
      </c>
      <c r="G27" s="22">
        <v>9.7715169645986658E-2</v>
      </c>
      <c r="H27" s="22">
        <v>0.13358460966124194</v>
      </c>
      <c r="I27" s="22">
        <v>0.12734792090842903</v>
      </c>
      <c r="J27" s="22">
        <v>0.16406364056683997</v>
      </c>
      <c r="K27" s="22">
        <v>0.12314680867668107</v>
      </c>
      <c r="L27" s="22">
        <v>0.1323483042590177</v>
      </c>
      <c r="M27" s="22">
        <v>0.12680403610128349</v>
      </c>
      <c r="N27" s="22">
        <v>0.12541091996854262</v>
      </c>
      <c r="O27" s="22">
        <v>0.13388622535747549</v>
      </c>
      <c r="P27" s="22">
        <v>0.14589672324054731</v>
      </c>
      <c r="Q27" s="22">
        <v>0.13776624560984077</v>
      </c>
      <c r="R27" s="22">
        <v>0.12024989663621632</v>
      </c>
      <c r="S27" s="22">
        <v>0.12098335744588215</v>
      </c>
      <c r="T27" s="22">
        <v>8.593436055933458E-2</v>
      </c>
      <c r="U27" s="22">
        <v>0.13316805368098672</v>
      </c>
      <c r="V27" s="22">
        <v>0.11929664176569536</v>
      </c>
      <c r="W27" s="22">
        <v>7.9824853320458383E-2</v>
      </c>
      <c r="X27" s="22">
        <v>0.13631576068106704</v>
      </c>
      <c r="Y27" s="22">
        <v>0.13758785264866982</v>
      </c>
      <c r="Z27" s="22">
        <v>0.14090218064369261</v>
      </c>
      <c r="AA27" s="22">
        <v>0.13395911412912415</v>
      </c>
      <c r="AB27" s="22">
        <v>0.10145046859068436</v>
      </c>
      <c r="AC27" s="22">
        <v>0.11192499209955974</v>
      </c>
      <c r="AD27" s="22">
        <v>9.2543930401906616E-2</v>
      </c>
      <c r="AE27" s="22">
        <v>0.10798392568539733</v>
      </c>
      <c r="AF27" s="22">
        <v>0.13803215231201776</v>
      </c>
      <c r="AG27" s="22">
        <v>0.17053043332763171</v>
      </c>
      <c r="AH27" s="22">
        <v>0.14204636784328106</v>
      </c>
      <c r="AI27" s="22">
        <v>0.17278676127560427</v>
      </c>
      <c r="AJ27" s="22">
        <v>0.14784744672454658</v>
      </c>
      <c r="AK27" s="22">
        <v>0.11017455388270941</v>
      </c>
      <c r="AL27" s="22">
        <v>0.12534999952853229</v>
      </c>
      <c r="AM27" s="22">
        <v>0.13252858887962551</v>
      </c>
      <c r="AN27" s="22">
        <v>8.890227185903217E-2</v>
      </c>
      <c r="AO27" s="22">
        <v>0.14849905222068452</v>
      </c>
    </row>
    <row r="28" spans="1:41" s="5" customFormat="1" x14ac:dyDescent="0.3">
      <c r="A28" s="21" t="s">
        <v>11</v>
      </c>
      <c r="B28" s="22">
        <v>3.9293892142892271E-2</v>
      </c>
      <c r="C28" s="22">
        <v>4.5407636738906708E-2</v>
      </c>
      <c r="D28" s="22">
        <v>3.4710743801653607E-2</v>
      </c>
      <c r="E28" s="22">
        <v>4.0329405423193902E-2</v>
      </c>
      <c r="F28" s="22">
        <v>3.4088921448892751E-2</v>
      </c>
      <c r="G28" s="22">
        <v>1.9933918831105159E-2</v>
      </c>
      <c r="H28" s="22">
        <v>5.3157273017144215E-2</v>
      </c>
      <c r="I28" s="22">
        <v>3.040315287049743E-2</v>
      </c>
      <c r="J28" s="22">
        <v>3.6499548411474118E-2</v>
      </c>
      <c r="K28" s="22">
        <v>5.3996772765570453E-2</v>
      </c>
      <c r="L28" s="22">
        <v>4.5770962565706744E-2</v>
      </c>
      <c r="M28" s="22">
        <v>3.6367994449636752E-2</v>
      </c>
      <c r="N28" s="22">
        <v>2.0862457261669437E-2</v>
      </c>
      <c r="O28" s="22">
        <v>2.6408097740547899E-2</v>
      </c>
      <c r="P28" s="22">
        <v>6.2486129724839017E-2</v>
      </c>
      <c r="Q28" s="22">
        <v>3.005915281804989E-2</v>
      </c>
      <c r="R28" s="22">
        <v>3.6119777183096148E-2</v>
      </c>
      <c r="S28" s="22">
        <v>3.032653370826504E-2</v>
      </c>
      <c r="T28" s="22">
        <v>1.9130946699021711E-2</v>
      </c>
      <c r="U28" s="22">
        <v>2.9063832918168539E-2</v>
      </c>
      <c r="V28" s="22">
        <v>5.3050397307608819E-2</v>
      </c>
      <c r="W28" s="22">
        <v>6.0989634611910412E-2</v>
      </c>
      <c r="X28" s="22">
        <v>3.9972058153650951E-2</v>
      </c>
      <c r="Y28" s="22">
        <v>3.7263463568305275E-2</v>
      </c>
      <c r="Z28" s="22">
        <v>5.7033486937607181E-2</v>
      </c>
      <c r="AA28" s="22">
        <v>3.9214069539291088E-2</v>
      </c>
      <c r="AB28" s="22">
        <v>2.7575041531670279E-2</v>
      </c>
      <c r="AC28" s="22">
        <v>2.8183240978185285E-2</v>
      </c>
      <c r="AD28" s="22">
        <v>2.0654345947850077E-2</v>
      </c>
      <c r="AE28" s="22">
        <v>3.0562595847077868E-2</v>
      </c>
      <c r="AF28" s="22">
        <v>4.9048411837882451E-2</v>
      </c>
      <c r="AG28" s="22">
        <v>6.1991148054044362E-2</v>
      </c>
      <c r="AH28" s="22">
        <v>7.1521939460526221E-2</v>
      </c>
      <c r="AI28" s="22">
        <v>3.6079958777270785E-2</v>
      </c>
      <c r="AJ28" s="22">
        <v>4.5793172797101728E-3</v>
      </c>
      <c r="AK28" s="22">
        <v>1.3112124902596506E-2</v>
      </c>
      <c r="AL28" s="22">
        <v>3.9868820103048368E-2</v>
      </c>
      <c r="AM28" s="22">
        <v>3.457771577546101E-2</v>
      </c>
      <c r="AN28" s="22">
        <v>2.6912861359040564E-2</v>
      </c>
      <c r="AO28" s="22">
        <v>4.6779297414167489E-2</v>
      </c>
    </row>
    <row r="29" spans="1:41" s="5" customFormat="1" x14ac:dyDescent="0.3">
      <c r="A29" s="21" t="s">
        <v>12</v>
      </c>
      <c r="B29" s="22">
        <v>1.8462400540732164E-2</v>
      </c>
      <c r="C29" s="22">
        <v>2.1671826625387289E-2</v>
      </c>
      <c r="D29" s="22">
        <v>1.5702479338843289E-2</v>
      </c>
      <c r="E29" s="22">
        <v>1.8837945188720673E-2</v>
      </c>
      <c r="F29" s="22">
        <v>1.6574738717120809E-2</v>
      </c>
      <c r="G29" s="22">
        <v>1.9138843810770245E-2</v>
      </c>
      <c r="H29" s="22">
        <v>1.9209461641669857E-2</v>
      </c>
      <c r="I29" s="22">
        <v>1.3601941166158744E-2</v>
      </c>
      <c r="J29" s="22">
        <v>1.6460272256337328E-2</v>
      </c>
      <c r="K29" s="22">
        <v>2.6256948457620083E-2</v>
      </c>
      <c r="L29" s="22">
        <v>2.0413785768300805E-2</v>
      </c>
      <c r="M29" s="22">
        <v>1.9015076145378999E-2</v>
      </c>
      <c r="N29" s="22">
        <v>9.2892006718962982E-3</v>
      </c>
      <c r="O29" s="22">
        <v>3.2813569902866824E-2</v>
      </c>
      <c r="P29" s="22">
        <v>2.063480618033426E-2</v>
      </c>
      <c r="Q29" s="22">
        <v>1.4666390438617276E-2</v>
      </c>
      <c r="R29" s="22">
        <v>1.8448337256130803E-2</v>
      </c>
      <c r="S29" s="22">
        <v>8.8066422581886874E-3</v>
      </c>
      <c r="T29" s="22">
        <v>1.2671412323412986E-2</v>
      </c>
      <c r="U29" s="22">
        <v>1.6988508429718933E-2</v>
      </c>
      <c r="V29" s="22">
        <v>2.0413246845132328E-2</v>
      </c>
      <c r="W29" s="22">
        <v>0</v>
      </c>
      <c r="X29" s="22">
        <v>1.1478789182826528E-2</v>
      </c>
      <c r="Y29" s="22">
        <v>2.2116248678749336E-2</v>
      </c>
      <c r="Z29" s="22">
        <v>2.7866880482047905E-2</v>
      </c>
      <c r="AA29" s="22">
        <v>1.6135794161770384E-2</v>
      </c>
      <c r="AB29" s="22">
        <v>1.3493103134692454E-2</v>
      </c>
      <c r="AC29" s="22">
        <v>1.7555682794275294E-2</v>
      </c>
      <c r="AD29" s="22">
        <v>1.5110336039734929E-2</v>
      </c>
      <c r="AE29" s="22">
        <v>1.7447073605119979E-2</v>
      </c>
      <c r="AF29" s="22">
        <v>2.8960736411040387E-2</v>
      </c>
      <c r="AG29" s="22">
        <v>1.3491136022282272E-2</v>
      </c>
      <c r="AH29" s="22">
        <v>2.3840646486842074E-2</v>
      </c>
      <c r="AI29" s="22">
        <v>1.8248798239170409E-2</v>
      </c>
      <c r="AJ29" s="22">
        <v>3.1253812709135881E-2</v>
      </c>
      <c r="AK29" s="22">
        <v>2.0128998881739277E-2</v>
      </c>
      <c r="AL29" s="22">
        <v>1.9834360172456208E-2</v>
      </c>
      <c r="AM29" s="22">
        <v>1.511376107463063E-2</v>
      </c>
      <c r="AN29" s="22">
        <v>1.3112993114770528E-2</v>
      </c>
      <c r="AO29" s="22">
        <v>2.5042271139277202E-2</v>
      </c>
    </row>
    <row r="30" spans="1:41" s="5" customFormat="1" x14ac:dyDescent="0.3">
      <c r="A30" s="21" t="s">
        <v>2</v>
      </c>
      <c r="B30" s="22">
        <f>SUM(B25:B29)</f>
        <v>0.99999999999995604</v>
      </c>
      <c r="C30" s="22">
        <f>SUM(C25:C29)</f>
        <v>1.0000000000000138</v>
      </c>
      <c r="D30" s="22">
        <f>SUM(D25:D29)</f>
        <v>1.0000000000000191</v>
      </c>
      <c r="E30" s="22">
        <f>SUM(E25:E29)</f>
        <v>0.99999999999997891</v>
      </c>
      <c r="F30" s="22">
        <f>SUM(F25:F29)</f>
        <v>1.0000000000000064</v>
      </c>
      <c r="G30" s="22">
        <f t="shared" ref="G30:K30" si="9">SUM(G25:G29)</f>
        <v>0.99999999999999345</v>
      </c>
      <c r="H30" s="22">
        <f t="shared" si="9"/>
        <v>1.0000000000000071</v>
      </c>
      <c r="I30" s="22">
        <f t="shared" si="9"/>
        <v>1.0000000000000031</v>
      </c>
      <c r="J30" s="22">
        <f t="shared" si="9"/>
        <v>0.99999999999999789</v>
      </c>
      <c r="K30" s="22">
        <f t="shared" si="9"/>
        <v>0.99999999999999556</v>
      </c>
      <c r="L30" s="22">
        <v>1</v>
      </c>
      <c r="M30" s="22">
        <v>1</v>
      </c>
      <c r="N30" s="22">
        <v>1</v>
      </c>
      <c r="O30" s="22">
        <f t="shared" ref="O30:AN30" si="10">SUM(O25:O29)</f>
        <v>0.99999999999999645</v>
      </c>
      <c r="P30" s="22">
        <f t="shared" si="10"/>
        <v>1.0000000000000091</v>
      </c>
      <c r="Q30" s="22">
        <f t="shared" si="10"/>
        <v>0.99999999999999412</v>
      </c>
      <c r="R30" s="22">
        <f t="shared" si="10"/>
        <v>0.99999999999999756</v>
      </c>
      <c r="S30" s="22">
        <f t="shared" si="10"/>
        <v>0.99999999999999911</v>
      </c>
      <c r="T30" s="22">
        <f t="shared" si="10"/>
        <v>1.000000000000002</v>
      </c>
      <c r="U30" s="22">
        <f t="shared" si="10"/>
        <v>1.0000000000000184</v>
      </c>
      <c r="V30" s="22">
        <f t="shared" si="10"/>
        <v>1.0000000000000122</v>
      </c>
      <c r="W30" s="22">
        <f t="shared" si="10"/>
        <v>0.99999999999999944</v>
      </c>
      <c r="X30" s="22">
        <f t="shared" si="10"/>
        <v>0.99999999999999911</v>
      </c>
      <c r="Y30" s="22">
        <f t="shared" si="10"/>
        <v>1.0000000000000042</v>
      </c>
      <c r="Z30" s="22">
        <f t="shared" si="10"/>
        <v>0.99999999999999467</v>
      </c>
      <c r="AA30" s="22">
        <f t="shared" si="10"/>
        <v>0.99999999999999623</v>
      </c>
      <c r="AB30" s="22">
        <f t="shared" si="10"/>
        <v>0.99999999999999423</v>
      </c>
      <c r="AC30" s="22">
        <f t="shared" si="10"/>
        <v>1.0000000000000042</v>
      </c>
      <c r="AD30" s="22">
        <f t="shared" si="10"/>
        <v>0.99999999999999778</v>
      </c>
      <c r="AE30" s="22">
        <f t="shared" si="10"/>
        <v>1.0000000000000018</v>
      </c>
      <c r="AF30" s="22">
        <f t="shared" si="10"/>
        <v>0.999999999999995</v>
      </c>
      <c r="AG30" s="22">
        <f t="shared" si="10"/>
        <v>1.0000000000000049</v>
      </c>
      <c r="AH30" s="22">
        <f t="shared" si="10"/>
        <v>1.0000000000000058</v>
      </c>
      <c r="AI30" s="22">
        <f t="shared" si="10"/>
        <v>1.0000000000000018</v>
      </c>
      <c r="AJ30" s="22">
        <f t="shared" si="10"/>
        <v>0.99999999999999989</v>
      </c>
      <c r="AK30" s="22">
        <f t="shared" si="10"/>
        <v>0.99999999999999978</v>
      </c>
      <c r="AL30" s="22">
        <f t="shared" si="10"/>
        <v>1.0000000000000113</v>
      </c>
      <c r="AM30" s="22">
        <f>SUM(AM25:AM29)</f>
        <v>1.0000000000000016</v>
      </c>
      <c r="AN30" s="22">
        <f t="shared" si="10"/>
        <v>1.0000000000000078</v>
      </c>
      <c r="AO30" s="22">
        <f>SUM(AO25:AO29)</f>
        <v>1.0000000000000175</v>
      </c>
    </row>
    <row r="31" spans="1:41" s="5" customFormat="1" x14ac:dyDescent="0.3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23"/>
    </row>
    <row r="32" spans="1:41" s="5" customFormat="1" x14ac:dyDescent="0.3">
      <c r="A32" s="24" t="s">
        <v>58</v>
      </c>
      <c r="B32" s="8">
        <f>B25+B26</f>
        <v>0.81337718655516655</v>
      </c>
      <c r="C32" s="8">
        <f t="shared" ref="C32:AO32" si="11">C25+C26</f>
        <v>0.78534571723427349</v>
      </c>
      <c r="D32" s="8">
        <f t="shared" si="11"/>
        <v>0.83140495867770148</v>
      </c>
      <c r="E32" s="8">
        <f t="shared" si="11"/>
        <v>0.80721183140851327</v>
      </c>
      <c r="F32" s="8">
        <f t="shared" si="11"/>
        <v>0.84436712503983835</v>
      </c>
      <c r="G32" s="8">
        <f t="shared" si="11"/>
        <v>0.86321206771213133</v>
      </c>
      <c r="H32" s="8">
        <f t="shared" si="11"/>
        <v>0.79404865567995098</v>
      </c>
      <c r="I32" s="8">
        <f t="shared" si="11"/>
        <v>0.82864698505491796</v>
      </c>
      <c r="J32" s="8">
        <f t="shared" si="11"/>
        <v>0.78297653876534656</v>
      </c>
      <c r="K32" s="8">
        <f t="shared" si="11"/>
        <v>0.796599470100124</v>
      </c>
      <c r="L32" s="8">
        <f t="shared" si="11"/>
        <v>0.8014669474069922</v>
      </c>
      <c r="M32" s="8">
        <f t="shared" si="11"/>
        <v>0.81781289330371154</v>
      </c>
      <c r="N32" s="8">
        <f t="shared" si="11"/>
        <v>0.84443742209789197</v>
      </c>
      <c r="O32" s="8">
        <f t="shared" si="11"/>
        <v>0.80689210699910618</v>
      </c>
      <c r="P32" s="8">
        <f t="shared" si="11"/>
        <v>0.77098234085428852</v>
      </c>
      <c r="Q32" s="8">
        <f t="shared" si="11"/>
        <v>0.81750821113348615</v>
      </c>
      <c r="R32" s="8">
        <f t="shared" si="11"/>
        <v>0.8251819889245543</v>
      </c>
      <c r="S32" s="8">
        <f t="shared" si="11"/>
        <v>0.83988346658766322</v>
      </c>
      <c r="T32" s="8">
        <f t="shared" si="11"/>
        <v>0.88226328041823265</v>
      </c>
      <c r="U32" s="8">
        <f t="shared" si="11"/>
        <v>0.82077960497114422</v>
      </c>
      <c r="V32" s="8">
        <f t="shared" si="11"/>
        <v>0.80723971408157569</v>
      </c>
      <c r="W32" s="8">
        <f t="shared" si="11"/>
        <v>0.85918551206763061</v>
      </c>
      <c r="X32" s="8">
        <f t="shared" si="11"/>
        <v>0.81223339198245459</v>
      </c>
      <c r="Y32" s="8">
        <f t="shared" si="11"/>
        <v>0.80303243510427991</v>
      </c>
      <c r="Z32" s="8">
        <f t="shared" si="11"/>
        <v>0.77419745193664702</v>
      </c>
      <c r="AA32" s="8">
        <f t="shared" si="11"/>
        <v>0.8106910221698107</v>
      </c>
      <c r="AB32" s="8">
        <f t="shared" si="11"/>
        <v>0.85748138674294716</v>
      </c>
      <c r="AC32" s="8">
        <f t="shared" si="11"/>
        <v>0.84233608412798389</v>
      </c>
      <c r="AD32" s="8">
        <f t="shared" si="11"/>
        <v>0.87169138761050613</v>
      </c>
      <c r="AE32" s="8">
        <f t="shared" si="11"/>
        <v>0.84400640486240652</v>
      </c>
      <c r="AF32" s="8">
        <f t="shared" si="11"/>
        <v>0.78395869943905439</v>
      </c>
      <c r="AG32" s="8">
        <f t="shared" si="11"/>
        <v>0.75398728259604653</v>
      </c>
      <c r="AH32" s="8">
        <f t="shared" si="11"/>
        <v>0.76259104620935636</v>
      </c>
      <c r="AI32" s="8">
        <f t="shared" si="11"/>
        <v>0.77288448170795632</v>
      </c>
      <c r="AJ32" s="8">
        <f t="shared" si="11"/>
        <v>0.81631942328660723</v>
      </c>
      <c r="AK32" s="8">
        <f t="shared" si="11"/>
        <v>0.85658432233295456</v>
      </c>
      <c r="AL32" s="8">
        <f t="shared" si="11"/>
        <v>0.81494682019597442</v>
      </c>
      <c r="AM32" s="8">
        <f t="shared" si="11"/>
        <v>0.81777993427028439</v>
      </c>
      <c r="AN32" s="8">
        <f t="shared" si="11"/>
        <v>0.87107187366716454</v>
      </c>
      <c r="AO32" s="8">
        <f t="shared" si="11"/>
        <v>0.77967937922588826</v>
      </c>
    </row>
    <row r="33" spans="1:41" s="5" customFormat="1" x14ac:dyDescent="0.3">
      <c r="A33" s="24" t="s">
        <v>59</v>
      </c>
      <c r="B33" s="8">
        <f>B28+B29</f>
        <v>5.7756292683624436E-2</v>
      </c>
      <c r="C33" s="8">
        <f t="shared" ref="C33:AO33" si="12">C28+C29</f>
        <v>6.707946336429399E-2</v>
      </c>
      <c r="D33" s="8">
        <f t="shared" si="12"/>
        <v>5.0413223140496899E-2</v>
      </c>
      <c r="E33" s="8">
        <f t="shared" si="12"/>
        <v>5.9167350611914575E-2</v>
      </c>
      <c r="F33" s="8">
        <f t="shared" si="12"/>
        <v>5.0663660166013563E-2</v>
      </c>
      <c r="G33" s="8">
        <f t="shared" si="12"/>
        <v>3.9072762641875404E-2</v>
      </c>
      <c r="H33" s="8">
        <f t="shared" si="12"/>
        <v>7.2366734658814075E-2</v>
      </c>
      <c r="I33" s="8">
        <f t="shared" si="12"/>
        <v>4.4005094036656173E-2</v>
      </c>
      <c r="J33" s="8">
        <f t="shared" si="12"/>
        <v>5.295982066781145E-2</v>
      </c>
      <c r="K33" s="8">
        <f t="shared" si="12"/>
        <v>8.0253721223190536E-2</v>
      </c>
      <c r="L33" s="8">
        <f t="shared" si="12"/>
        <v>6.6184748334007545E-2</v>
      </c>
      <c r="M33" s="8">
        <f t="shared" si="12"/>
        <v>5.5383070595015751E-2</v>
      </c>
      <c r="N33" s="8">
        <f t="shared" si="12"/>
        <v>3.0151657933565737E-2</v>
      </c>
      <c r="O33" s="8">
        <f t="shared" si="12"/>
        <v>5.9221667643414723E-2</v>
      </c>
      <c r="P33" s="8">
        <f t="shared" si="12"/>
        <v>8.3120935905173277E-2</v>
      </c>
      <c r="Q33" s="8">
        <f t="shared" si="12"/>
        <v>4.4725543256667166E-2</v>
      </c>
      <c r="R33" s="8">
        <f t="shared" si="12"/>
        <v>5.4568114439226947E-2</v>
      </c>
      <c r="S33" s="8">
        <f t="shared" si="12"/>
        <v>3.9133175966453729E-2</v>
      </c>
      <c r="T33" s="8">
        <f t="shared" si="12"/>
        <v>3.1802359022434695E-2</v>
      </c>
      <c r="U33" s="8">
        <f t="shared" si="12"/>
        <v>4.6052341347887472E-2</v>
      </c>
      <c r="V33" s="8">
        <f t="shared" si="12"/>
        <v>7.3463644152741148E-2</v>
      </c>
      <c r="W33" s="8">
        <f t="shared" si="12"/>
        <v>6.0989634611910412E-2</v>
      </c>
      <c r="X33" s="8">
        <f t="shared" si="12"/>
        <v>5.1450847336477479E-2</v>
      </c>
      <c r="Y33" s="8">
        <f t="shared" si="12"/>
        <v>5.9379712247054614E-2</v>
      </c>
      <c r="Z33" s="8">
        <f t="shared" si="12"/>
        <v>8.4900367419655093E-2</v>
      </c>
      <c r="AA33" s="8">
        <f t="shared" si="12"/>
        <v>5.5349863701061472E-2</v>
      </c>
      <c r="AB33" s="8">
        <f t="shared" si="12"/>
        <v>4.106814466636273E-2</v>
      </c>
      <c r="AC33" s="8">
        <f t="shared" si="12"/>
        <v>4.5738923772460582E-2</v>
      </c>
      <c r="AD33" s="8">
        <f t="shared" si="12"/>
        <v>3.5764681987585006E-2</v>
      </c>
      <c r="AE33" s="8">
        <f t="shared" si="12"/>
        <v>4.8009669452197846E-2</v>
      </c>
      <c r="AF33" s="8">
        <f t="shared" si="12"/>
        <v>7.8009148248922841E-2</v>
      </c>
      <c r="AG33" s="8">
        <f t="shared" si="12"/>
        <v>7.5482284076326636E-2</v>
      </c>
      <c r="AH33" s="8">
        <f t="shared" si="12"/>
        <v>9.5362585947368295E-2</v>
      </c>
      <c r="AI33" s="8">
        <f t="shared" si="12"/>
        <v>5.4328757016441194E-2</v>
      </c>
      <c r="AJ33" s="8">
        <f t="shared" si="12"/>
        <v>3.5833129988846052E-2</v>
      </c>
      <c r="AK33" s="8">
        <f t="shared" si="12"/>
        <v>3.3241123784335781E-2</v>
      </c>
      <c r="AL33" s="8">
        <f t="shared" si="12"/>
        <v>5.9703180275504572E-2</v>
      </c>
      <c r="AM33" s="8">
        <f t="shared" si="12"/>
        <v>4.9691476850091641E-2</v>
      </c>
      <c r="AN33" s="8">
        <f t="shared" si="12"/>
        <v>4.0025854473811094E-2</v>
      </c>
      <c r="AO33" s="8">
        <f t="shared" si="12"/>
        <v>7.1821568553444695E-2</v>
      </c>
    </row>
    <row r="34" spans="1:41" s="5" customFormat="1" x14ac:dyDescent="0.3">
      <c r="A34" s="2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23"/>
    </row>
    <row r="35" spans="1:41" s="5" customFormat="1" ht="12.75" customHeight="1" x14ac:dyDescent="0.3">
      <c r="A35" s="37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23"/>
    </row>
    <row r="36" spans="1:41" s="5" customFormat="1" x14ac:dyDescent="0.3">
      <c r="A36" s="21" t="s">
        <v>13</v>
      </c>
      <c r="B36" s="22">
        <v>0.35312237713391076</v>
      </c>
      <c r="C36" s="22">
        <v>0.31983385254413838</v>
      </c>
      <c r="D36" s="22">
        <v>0.38087248322148587</v>
      </c>
      <c r="E36" s="22">
        <v>0.34867771021147603</v>
      </c>
      <c r="F36" s="22">
        <v>0.37545737396714091</v>
      </c>
      <c r="G36" s="22">
        <v>0.36860686639313689</v>
      </c>
      <c r="H36" s="22">
        <v>0.32263556312555297</v>
      </c>
      <c r="I36" s="22">
        <v>0.36917970229772806</v>
      </c>
      <c r="J36" s="22">
        <v>0.35023574529183471</v>
      </c>
      <c r="K36" s="22">
        <v>0.37081312197612137</v>
      </c>
      <c r="L36" s="22">
        <v>0.31201096042620252</v>
      </c>
      <c r="M36" s="22">
        <v>0.3805784155346697</v>
      </c>
      <c r="N36" s="22">
        <v>0.38027653247570753</v>
      </c>
      <c r="O36" s="22">
        <v>0.42364079183652747</v>
      </c>
      <c r="P36" s="22">
        <v>0.29498914112996577</v>
      </c>
      <c r="Q36" s="22">
        <v>0.33939652242777923</v>
      </c>
      <c r="R36" s="22">
        <v>0.32652315601342335</v>
      </c>
      <c r="S36" s="22">
        <v>0.39830943461307067</v>
      </c>
      <c r="T36" s="22">
        <v>0.41910902263353256</v>
      </c>
      <c r="U36" s="22">
        <v>0.36499302747581841</v>
      </c>
      <c r="V36" s="22">
        <v>0.32471774461824388</v>
      </c>
      <c r="W36" s="22">
        <v>0.40486304070356788</v>
      </c>
      <c r="X36" s="22">
        <v>0.27140266273215785</v>
      </c>
      <c r="Y36" s="22">
        <v>0.31205060696132769</v>
      </c>
      <c r="Z36" s="22">
        <v>0.31387916584354369</v>
      </c>
      <c r="AA36" s="22">
        <v>0.36974485023520337</v>
      </c>
      <c r="AB36" s="22">
        <v>0.38466370602360095</v>
      </c>
      <c r="AC36" s="22">
        <v>0.57856448040440089</v>
      </c>
      <c r="AD36" s="22">
        <v>0.38567949686487729</v>
      </c>
      <c r="AE36" s="22">
        <v>0.34568469352766196</v>
      </c>
      <c r="AF36" s="22">
        <v>0.29810290080777302</v>
      </c>
      <c r="AG36" s="22">
        <v>0.32054690837865574</v>
      </c>
      <c r="AH36" s="22">
        <v>0.35640065069577453</v>
      </c>
      <c r="AI36" s="22">
        <v>0.36178460665622231</v>
      </c>
      <c r="AJ36" s="22">
        <v>0.47372213111573763</v>
      </c>
      <c r="AK36" s="22">
        <v>0.39293068898226818</v>
      </c>
      <c r="AL36" s="22">
        <v>0.33544987655963326</v>
      </c>
      <c r="AM36" s="22">
        <v>0.39579572876111541</v>
      </c>
      <c r="AN36" s="22">
        <v>0.36072617180387018</v>
      </c>
      <c r="AO36" s="22">
        <v>0.33638678794806637</v>
      </c>
    </row>
    <row r="37" spans="1:41" s="5" customFormat="1" x14ac:dyDescent="0.3">
      <c r="A37" s="21" t="s">
        <v>14</v>
      </c>
      <c r="B37" s="22">
        <v>0.3088701669611354</v>
      </c>
      <c r="C37" s="22">
        <v>0.30944963655244545</v>
      </c>
      <c r="D37" s="22">
        <v>0.31543624161074518</v>
      </c>
      <c r="E37" s="22">
        <v>0.31227861194549367</v>
      </c>
      <c r="F37" s="22">
        <v>0.29174231255494643</v>
      </c>
      <c r="G37" s="22">
        <v>0.31825965089347752</v>
      </c>
      <c r="H37" s="22">
        <v>0.33277024829404006</v>
      </c>
      <c r="I37" s="22">
        <v>0.29167064956881184</v>
      </c>
      <c r="J37" s="22">
        <v>0.29091145747712666</v>
      </c>
      <c r="K37" s="22">
        <v>0.29787284902899064</v>
      </c>
      <c r="L37" s="22">
        <v>0.33702674796967391</v>
      </c>
      <c r="M37" s="22">
        <v>0.28328164910016107</v>
      </c>
      <c r="N37" s="22">
        <v>0.32895553273112571</v>
      </c>
      <c r="O37" s="22">
        <v>0.233078297195631</v>
      </c>
      <c r="P37" s="22">
        <v>0.3141765926527389</v>
      </c>
      <c r="Q37" s="22">
        <v>0.35477695091081918</v>
      </c>
      <c r="R37" s="22">
        <v>0.33175438084745729</v>
      </c>
      <c r="S37" s="22">
        <v>0.33116710963768947</v>
      </c>
      <c r="T37" s="22">
        <v>0.28067422558903926</v>
      </c>
      <c r="U37" s="22">
        <v>0.32004190589114523</v>
      </c>
      <c r="V37" s="22">
        <v>0.31286325480802385</v>
      </c>
      <c r="W37" s="22">
        <v>0.22959501210942357</v>
      </c>
      <c r="X37" s="22">
        <v>0.34787906836675186</v>
      </c>
      <c r="Y37" s="22">
        <v>0.30901970949315111</v>
      </c>
      <c r="Z37" s="22">
        <v>0.28944279570272108</v>
      </c>
      <c r="AA37" s="22">
        <v>0.3507953410786232</v>
      </c>
      <c r="AB37" s="22">
        <v>0.32045740144192775</v>
      </c>
      <c r="AC37" s="22">
        <v>0.24533746142373902</v>
      </c>
      <c r="AD37" s="22">
        <v>0.28119278323150748</v>
      </c>
      <c r="AE37" s="22">
        <v>0.30044496180886204</v>
      </c>
      <c r="AF37" s="22">
        <v>0.3594097270252275</v>
      </c>
      <c r="AG37" s="22">
        <v>0.3513820403881236</v>
      </c>
      <c r="AH37" s="22">
        <v>0.33255955476639043</v>
      </c>
      <c r="AI37" s="22">
        <v>0.34093453497542681</v>
      </c>
      <c r="AJ37" s="22">
        <v>0.30983109434690065</v>
      </c>
      <c r="AK37" s="22">
        <v>0.25786544232906661</v>
      </c>
      <c r="AL37" s="22">
        <v>0.30279750799028826</v>
      </c>
      <c r="AM37" s="22">
        <v>0.34324310405228792</v>
      </c>
      <c r="AN37" s="22">
        <v>0.29594025941556668</v>
      </c>
      <c r="AO37" s="22">
        <v>0.34289308165720989</v>
      </c>
    </row>
    <row r="38" spans="1:41" s="5" customFormat="1" x14ac:dyDescent="0.3">
      <c r="A38" s="21" t="s">
        <v>6</v>
      </c>
      <c r="B38" s="22">
        <v>0.1996162478681133</v>
      </c>
      <c r="C38" s="22">
        <v>0.21391484942887046</v>
      </c>
      <c r="D38" s="22">
        <v>0.18372483221476815</v>
      </c>
      <c r="E38" s="22">
        <v>0.19964853070848959</v>
      </c>
      <c r="F38" s="22">
        <v>0.19945402263279288</v>
      </c>
      <c r="G38" s="22">
        <v>0.18092299252148913</v>
      </c>
      <c r="H38" s="22">
        <v>0.19577393917521144</v>
      </c>
      <c r="I38" s="22">
        <v>0.21872635667755025</v>
      </c>
      <c r="J38" s="22">
        <v>0.21858394513376997</v>
      </c>
      <c r="K38" s="22">
        <v>0.17724953673658089</v>
      </c>
      <c r="L38" s="22">
        <v>0.19611448307156099</v>
      </c>
      <c r="M38" s="22">
        <v>0.20546506048080773</v>
      </c>
      <c r="N38" s="22">
        <v>0.20639921130767466</v>
      </c>
      <c r="O38" s="22">
        <v>0.19570936420783108</v>
      </c>
      <c r="P38" s="22">
        <v>0.21919655209615768</v>
      </c>
      <c r="Q38" s="22">
        <v>0.18137959330488657</v>
      </c>
      <c r="R38" s="22">
        <v>0.19837622345640493</v>
      </c>
      <c r="S38" s="22">
        <v>0.17728516505845607</v>
      </c>
      <c r="T38" s="22">
        <v>0.18468481716576865</v>
      </c>
      <c r="U38" s="22">
        <v>0.19360375739822316</v>
      </c>
      <c r="V38" s="22">
        <v>0.20062228143416236</v>
      </c>
      <c r="W38" s="22">
        <v>0.2676620805484734</v>
      </c>
      <c r="X38" s="22">
        <v>0.22335575575666258</v>
      </c>
      <c r="Y38" s="22">
        <v>0.21689185332116911</v>
      </c>
      <c r="Z38" s="22">
        <v>0.21115295322971156</v>
      </c>
      <c r="AA38" s="22">
        <v>0.17712864828969457</v>
      </c>
      <c r="AB38" s="22">
        <v>0.17470333054352555</v>
      </c>
      <c r="AC38" s="22">
        <v>0.1321699519495213</v>
      </c>
      <c r="AD38" s="22">
        <v>0.216066029935016</v>
      </c>
      <c r="AE38" s="22">
        <v>0.21041846318853666</v>
      </c>
      <c r="AF38" s="22">
        <v>0.18963364717882558</v>
      </c>
      <c r="AG38" s="22">
        <v>0.14737378263357412</v>
      </c>
      <c r="AH38" s="22">
        <v>0.1701946847966706</v>
      </c>
      <c r="AI38" s="22">
        <v>0.19338927936739608</v>
      </c>
      <c r="AJ38" s="22">
        <v>0.11122656513826272</v>
      </c>
      <c r="AK38" s="22">
        <v>0.2461296775115851</v>
      </c>
      <c r="AL38" s="22">
        <v>0.21585349158151762</v>
      </c>
      <c r="AM38" s="22">
        <v>0.14358744645516333</v>
      </c>
      <c r="AN38" s="22">
        <v>0.21219906289275406</v>
      </c>
      <c r="AO38" s="22">
        <v>0.17407325527291131</v>
      </c>
    </row>
    <row r="39" spans="1:41" s="5" customFormat="1" x14ac:dyDescent="0.3">
      <c r="A39" s="21" t="s">
        <v>15</v>
      </c>
      <c r="B39" s="22">
        <v>9.0166290057806867E-2</v>
      </c>
      <c r="C39" s="22">
        <v>9.865005192108102E-2</v>
      </c>
      <c r="D39" s="22">
        <v>8.2214765100672937E-2</v>
      </c>
      <c r="E39" s="22">
        <v>9.0883542933092934E-2</v>
      </c>
      <c r="F39" s="22">
        <v>8.6562006322353433E-2</v>
      </c>
      <c r="G39" s="22">
        <v>9.4951212920955042E-2</v>
      </c>
      <c r="H39" s="22">
        <v>8.4951376674218787E-2</v>
      </c>
      <c r="I39" s="22">
        <v>8.3165658470317261E-2</v>
      </c>
      <c r="J39" s="22">
        <v>0.10108621828850688</v>
      </c>
      <c r="K39" s="22">
        <v>9.5110385911345643E-2</v>
      </c>
      <c r="L39" s="22">
        <v>0.10150304851040699</v>
      </c>
      <c r="M39" s="22">
        <v>9.0027126589163439E-2</v>
      </c>
      <c r="N39" s="22">
        <v>4.8658519330513614E-2</v>
      </c>
      <c r="O39" s="22">
        <v>7.9655085347396182E-2</v>
      </c>
      <c r="P39" s="22">
        <v>0.11471505331981989</v>
      </c>
      <c r="Q39" s="22">
        <v>8.1767360426453231E-2</v>
      </c>
      <c r="R39" s="22">
        <v>9.7395053271158077E-2</v>
      </c>
      <c r="S39" s="22">
        <v>6.4860684809841584E-2</v>
      </c>
      <c r="T39" s="22">
        <v>7.6665761995962839E-2</v>
      </c>
      <c r="U39" s="22">
        <v>7.586286744413788E-2</v>
      </c>
      <c r="V39" s="22">
        <v>0.10991182324891376</v>
      </c>
      <c r="W39" s="22">
        <v>7.3389923999255993E-2</v>
      </c>
      <c r="X39" s="22">
        <v>0.11585517076339009</v>
      </c>
      <c r="Y39" s="22">
        <v>0.10044601682771176</v>
      </c>
      <c r="Z39" s="22">
        <v>0.11358002481236634</v>
      </c>
      <c r="AA39" s="22">
        <v>6.5571623720642375E-2</v>
      </c>
      <c r="AB39" s="22">
        <v>8.6712683887082476E-2</v>
      </c>
      <c r="AC39" s="22">
        <v>3.5670819952728347E-2</v>
      </c>
      <c r="AD39" s="22">
        <v>6.5672972763052812E-2</v>
      </c>
      <c r="AE39" s="22">
        <v>0.10109902109791608</v>
      </c>
      <c r="AF39" s="22">
        <v>0.10461667778745792</v>
      </c>
      <c r="AG39" s="22">
        <v>0.11121125900419766</v>
      </c>
      <c r="AH39" s="22">
        <v>0.10751942599440154</v>
      </c>
      <c r="AI39" s="22">
        <v>4.6478341132034154E-2</v>
      </c>
      <c r="AJ39" s="22">
        <v>4.1099278302275943E-2</v>
      </c>
      <c r="AK39" s="22">
        <v>4.899497507483714E-2</v>
      </c>
      <c r="AL39" s="22">
        <v>9.3491591953189956E-2</v>
      </c>
      <c r="AM39" s="22">
        <v>8.0508724198126047E-2</v>
      </c>
      <c r="AN39" s="22">
        <v>8.4054064708280002E-2</v>
      </c>
      <c r="AO39" s="22">
        <v>9.6031205119207333E-2</v>
      </c>
    </row>
    <row r="40" spans="1:41" s="5" customFormat="1" x14ac:dyDescent="0.3">
      <c r="A40" s="21" t="s">
        <v>16</v>
      </c>
      <c r="B40" s="22">
        <v>4.8224917978996681E-2</v>
      </c>
      <c r="C40" s="22">
        <v>5.8151609553479443E-2</v>
      </c>
      <c r="D40" s="22">
        <v>3.7751677852349765E-2</v>
      </c>
      <c r="E40" s="22">
        <v>4.8511604201434098E-2</v>
      </c>
      <c r="F40" s="22">
        <v>4.6784284522774874E-2</v>
      </c>
      <c r="G40" s="22">
        <v>3.7259277270935469E-2</v>
      </c>
      <c r="H40" s="22">
        <v>6.386887273098199E-2</v>
      </c>
      <c r="I40" s="22">
        <v>3.7257632985593321E-2</v>
      </c>
      <c r="J40" s="22">
        <v>3.9182633808761941E-2</v>
      </c>
      <c r="K40" s="22">
        <v>5.8954106346959009E-2</v>
      </c>
      <c r="L40" s="22">
        <v>5.334476002217494E-2</v>
      </c>
      <c r="M40" s="22">
        <v>4.0647748295205455E-2</v>
      </c>
      <c r="N40" s="22">
        <v>3.5710204154981225E-2</v>
      </c>
      <c r="O40" s="22">
        <v>6.7916461412612372E-2</v>
      </c>
      <c r="P40" s="22">
        <v>5.6922660801323771E-2</v>
      </c>
      <c r="Q40" s="22">
        <v>4.2679572930056524E-2</v>
      </c>
      <c r="R40" s="22">
        <v>4.5951186411555697E-2</v>
      </c>
      <c r="S40" s="22">
        <v>2.8377605880942881E-2</v>
      </c>
      <c r="T40" s="22">
        <v>3.8866172615700356E-2</v>
      </c>
      <c r="U40" s="22">
        <v>4.5498441790697168E-2</v>
      </c>
      <c r="V40" s="22">
        <v>5.1884895890668636E-2</v>
      </c>
      <c r="W40" s="22">
        <v>2.4489942639278648E-2</v>
      </c>
      <c r="X40" s="22">
        <v>4.1507342381038856E-2</v>
      </c>
      <c r="Y40" s="22">
        <v>6.1591813396642173E-2</v>
      </c>
      <c r="Z40" s="22">
        <v>7.1945060411653994E-2</v>
      </c>
      <c r="AA40" s="22">
        <v>3.6759536675834509E-2</v>
      </c>
      <c r="AB40" s="22">
        <v>3.346287810385927E-2</v>
      </c>
      <c r="AC40" s="22">
        <v>8.2572862696148035E-3</v>
      </c>
      <c r="AD40" s="22">
        <v>5.1388717205542972E-2</v>
      </c>
      <c r="AE40" s="22">
        <v>4.2352860377022461E-2</v>
      </c>
      <c r="AF40" s="22">
        <v>4.8237047200712639E-2</v>
      </c>
      <c r="AG40" s="22">
        <v>6.948600959545391E-2</v>
      </c>
      <c r="AH40" s="22">
        <v>3.332568374676869E-2</v>
      </c>
      <c r="AI40" s="22">
        <v>5.7413237868922294E-2</v>
      </c>
      <c r="AJ40" s="22">
        <v>6.4120931096822861E-2</v>
      </c>
      <c r="AK40" s="22">
        <v>5.4079216102242172E-2</v>
      </c>
      <c r="AL40" s="22">
        <v>5.2407531915389292E-2</v>
      </c>
      <c r="AM40" s="22">
        <v>3.6864996533306681E-2</v>
      </c>
      <c r="AN40" s="22">
        <v>4.7080441179535679E-2</v>
      </c>
      <c r="AO40" s="22">
        <v>5.0615670002624097E-2</v>
      </c>
    </row>
    <row r="41" spans="1:41" s="5" customFormat="1" x14ac:dyDescent="0.3">
      <c r="A41" s="21" t="s">
        <v>2</v>
      </c>
      <c r="B41" s="22">
        <f>SUM(C36:C40)</f>
        <v>1.0000000000000147</v>
      </c>
      <c r="C41" s="22">
        <f>SUM(D36:D40)</f>
        <v>1.000000000000022</v>
      </c>
      <c r="D41" s="22">
        <f>SUM(E36:E40)</f>
        <v>0.99999999999998634</v>
      </c>
      <c r="E41" s="22">
        <f>SUM(F36:F40)</f>
        <v>1.0000000000000084</v>
      </c>
      <c r="F41" s="22">
        <f>SUM(G36:G40)</f>
        <v>0.999999999999994</v>
      </c>
      <c r="G41" s="22">
        <f>SUM(G36:G40)</f>
        <v>0.999999999999994</v>
      </c>
      <c r="H41" s="22">
        <f t="shared" ref="H41:K41" si="13">SUM(H36:H40)</f>
        <v>1.0000000000000053</v>
      </c>
      <c r="I41" s="22">
        <f t="shared" si="13"/>
        <v>1.0000000000000007</v>
      </c>
      <c r="J41" s="22">
        <f t="shared" si="13"/>
        <v>1</v>
      </c>
      <c r="K41" s="22">
        <f t="shared" si="13"/>
        <v>0.99999999999999767</v>
      </c>
      <c r="L41" s="22">
        <f>SUM(L36:L40)</f>
        <v>1.0000000000000195</v>
      </c>
      <c r="M41" s="22">
        <f t="shared" ref="M41:N41" si="14">SUM(M36:M40)</f>
        <v>1.0000000000000073</v>
      </c>
      <c r="N41" s="22">
        <f t="shared" si="14"/>
        <v>1.0000000000000027</v>
      </c>
      <c r="O41" s="22">
        <f>SUM(O36:O40)</f>
        <v>0.999999999999998</v>
      </c>
      <c r="P41" s="22">
        <f t="shared" ref="P41:V41" si="15">SUM(P36:P40)</f>
        <v>1.000000000000006</v>
      </c>
      <c r="Q41" s="22">
        <f t="shared" si="15"/>
        <v>0.99999999999999478</v>
      </c>
      <c r="R41" s="22">
        <f t="shared" si="15"/>
        <v>0.99999999999999933</v>
      </c>
      <c r="S41" s="22">
        <f t="shared" si="15"/>
        <v>1.0000000000000007</v>
      </c>
      <c r="T41" s="22">
        <f t="shared" si="15"/>
        <v>1.0000000000000038</v>
      </c>
      <c r="U41" s="22">
        <f t="shared" si="15"/>
        <v>1.0000000000000218</v>
      </c>
      <c r="V41" s="22">
        <f t="shared" si="15"/>
        <v>1.0000000000000127</v>
      </c>
      <c r="W41" s="22">
        <f>SUM(W36:W40)</f>
        <v>0.99999999999999956</v>
      </c>
      <c r="X41" s="22">
        <f t="shared" ref="X41:AC41" si="16">SUM(X36:X40)</f>
        <v>1.0000000000000013</v>
      </c>
      <c r="Y41" s="22">
        <f t="shared" si="16"/>
        <v>1.000000000000002</v>
      </c>
      <c r="Z41" s="22">
        <f t="shared" si="16"/>
        <v>0.99999999999999689</v>
      </c>
      <c r="AA41" s="22">
        <f t="shared" si="16"/>
        <v>0.999999999999998</v>
      </c>
      <c r="AB41" s="22">
        <f t="shared" si="16"/>
        <v>0.999999999999996</v>
      </c>
      <c r="AC41" s="22">
        <f t="shared" si="16"/>
        <v>1.0000000000000044</v>
      </c>
      <c r="AD41" s="22"/>
      <c r="AE41" s="22"/>
      <c r="AF41" s="22"/>
      <c r="AG41" s="22"/>
      <c r="AH41" s="22"/>
      <c r="AI41" s="22"/>
      <c r="AJ41" s="22"/>
      <c r="AK41" s="22"/>
      <c r="AL41" s="22">
        <f>SUM(AL36:AL40)</f>
        <v>1.0000000000000184</v>
      </c>
      <c r="AM41" s="22">
        <f>SUM(AM36:AM40)</f>
        <v>0.99999999999999933</v>
      </c>
      <c r="AN41" s="22">
        <f>SUM(AN36:AN40)</f>
        <v>1.0000000000000064</v>
      </c>
      <c r="AO41" s="22">
        <f>SUM(AO36:AO40)</f>
        <v>1.0000000000000189</v>
      </c>
    </row>
    <row r="42" spans="1:41" s="5" customFormat="1" x14ac:dyDescent="0.3">
      <c r="A42" s="25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  <c r="N42" s="10"/>
      <c r="O42" s="9"/>
      <c r="P42" s="9"/>
      <c r="Q42" s="9"/>
      <c r="R42" s="9"/>
      <c r="S42" s="9"/>
      <c r="T42" s="9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22"/>
      <c r="AO42" s="22"/>
    </row>
    <row r="43" spans="1:41" s="5" customFormat="1" x14ac:dyDescent="0.3">
      <c r="A43" s="24" t="s">
        <v>60</v>
      </c>
      <c r="B43" s="11">
        <f>B36+B37</f>
        <v>0.66199254409504615</v>
      </c>
      <c r="C43" s="11">
        <f t="shared" ref="C43:AO43" si="17">C36+C37</f>
        <v>0.62928348909658383</v>
      </c>
      <c r="D43" s="11">
        <f t="shared" si="17"/>
        <v>0.69630872483223105</v>
      </c>
      <c r="E43" s="11">
        <f t="shared" si="17"/>
        <v>0.66095632215696964</v>
      </c>
      <c r="F43" s="11">
        <f t="shared" si="17"/>
        <v>0.66719968652208728</v>
      </c>
      <c r="G43" s="11">
        <f t="shared" si="17"/>
        <v>0.68686651728661441</v>
      </c>
      <c r="H43" s="11">
        <f t="shared" si="17"/>
        <v>0.65540581141959309</v>
      </c>
      <c r="I43" s="11">
        <f t="shared" si="17"/>
        <v>0.66085035186653984</v>
      </c>
      <c r="J43" s="11">
        <f t="shared" si="17"/>
        <v>0.64114720276896131</v>
      </c>
      <c r="K43" s="11">
        <f t="shared" si="17"/>
        <v>0.66868597100511207</v>
      </c>
      <c r="L43" s="11">
        <f t="shared" si="17"/>
        <v>0.64903770839587649</v>
      </c>
      <c r="M43" s="11">
        <f t="shared" si="17"/>
        <v>0.66386006463483072</v>
      </c>
      <c r="N43" s="11">
        <f t="shared" si="17"/>
        <v>0.70923206520683324</v>
      </c>
      <c r="O43" s="11">
        <f t="shared" si="17"/>
        <v>0.65671908903215848</v>
      </c>
      <c r="P43" s="11">
        <f t="shared" si="17"/>
        <v>0.60916573378270467</v>
      </c>
      <c r="Q43" s="11">
        <f t="shared" si="17"/>
        <v>0.69417347333859847</v>
      </c>
      <c r="R43" s="11">
        <f t="shared" si="17"/>
        <v>0.65827753686088064</v>
      </c>
      <c r="S43" s="11">
        <f t="shared" si="17"/>
        <v>0.72947654425076014</v>
      </c>
      <c r="T43" s="11">
        <f t="shared" si="17"/>
        <v>0.69978324822257187</v>
      </c>
      <c r="U43" s="11">
        <f t="shared" si="17"/>
        <v>0.68503493336696364</v>
      </c>
      <c r="V43" s="11">
        <f t="shared" si="17"/>
        <v>0.63758099942626778</v>
      </c>
      <c r="W43" s="11">
        <f t="shared" si="17"/>
        <v>0.6344580528129915</v>
      </c>
      <c r="X43" s="11">
        <f t="shared" si="17"/>
        <v>0.61928173109890972</v>
      </c>
      <c r="Y43" s="11">
        <f t="shared" si="17"/>
        <v>0.62107031645447885</v>
      </c>
      <c r="Z43" s="11">
        <f t="shared" si="17"/>
        <v>0.60332196154626483</v>
      </c>
      <c r="AA43" s="11">
        <f t="shared" si="17"/>
        <v>0.72054019131382652</v>
      </c>
      <c r="AB43" s="11">
        <f t="shared" si="17"/>
        <v>0.7051211074655287</v>
      </c>
      <c r="AC43" s="11">
        <f t="shared" si="17"/>
        <v>0.82390194182813992</v>
      </c>
      <c r="AD43" s="11">
        <f t="shared" si="17"/>
        <v>0.66687228009638477</v>
      </c>
      <c r="AE43" s="11">
        <f t="shared" si="17"/>
        <v>0.646129655336524</v>
      </c>
      <c r="AF43" s="11">
        <f t="shared" si="17"/>
        <v>0.65751262783300057</v>
      </c>
      <c r="AG43" s="11">
        <f t="shared" si="17"/>
        <v>0.67192894876677933</v>
      </c>
      <c r="AH43" s="11">
        <f t="shared" si="17"/>
        <v>0.68896020546216497</v>
      </c>
      <c r="AI43" s="11">
        <f t="shared" si="17"/>
        <v>0.70271914163164917</v>
      </c>
      <c r="AJ43" s="11">
        <f t="shared" si="17"/>
        <v>0.78355322546263828</v>
      </c>
      <c r="AK43" s="11">
        <f t="shared" si="17"/>
        <v>0.65079613131133485</v>
      </c>
      <c r="AL43" s="11">
        <f t="shared" si="17"/>
        <v>0.63824738454992147</v>
      </c>
      <c r="AM43" s="11">
        <f t="shared" si="17"/>
        <v>0.73903883281340332</v>
      </c>
      <c r="AN43" s="11">
        <f t="shared" si="17"/>
        <v>0.6566664312194368</v>
      </c>
      <c r="AO43" s="11">
        <f t="shared" si="17"/>
        <v>0.6792798696052762</v>
      </c>
    </row>
    <row r="44" spans="1:41" s="5" customFormat="1" ht="25.5" customHeight="1" x14ac:dyDescent="0.3">
      <c r="A44" s="24" t="s">
        <v>61</v>
      </c>
      <c r="B44" s="11">
        <f>B39+B40</f>
        <v>0.13839120803680355</v>
      </c>
      <c r="C44" s="11">
        <f t="shared" ref="C44:AO44" si="18">C39+C40</f>
        <v>0.15680166147456046</v>
      </c>
      <c r="D44" s="11">
        <f t="shared" si="18"/>
        <v>0.1199664429530227</v>
      </c>
      <c r="E44" s="11">
        <f t="shared" si="18"/>
        <v>0.13939514713452703</v>
      </c>
      <c r="F44" s="11">
        <f t="shared" si="18"/>
        <v>0.13334629084512831</v>
      </c>
      <c r="G44" s="11">
        <f t="shared" si="18"/>
        <v>0.13221049019189052</v>
      </c>
      <c r="H44" s="11">
        <f t="shared" si="18"/>
        <v>0.14882024940520078</v>
      </c>
      <c r="I44" s="11">
        <f t="shared" si="18"/>
        <v>0.12042329145591057</v>
      </c>
      <c r="J44" s="11">
        <f t="shared" si="18"/>
        <v>0.1402688520972688</v>
      </c>
      <c r="K44" s="11">
        <f t="shared" si="18"/>
        <v>0.15406449225830465</v>
      </c>
      <c r="L44" s="11">
        <f t="shared" si="18"/>
        <v>0.15484780853258193</v>
      </c>
      <c r="M44" s="11">
        <f t="shared" si="18"/>
        <v>0.13067487488436891</v>
      </c>
      <c r="N44" s="11">
        <f t="shared" si="18"/>
        <v>8.4368723485494845E-2</v>
      </c>
      <c r="O44" s="11">
        <f t="shared" si="18"/>
        <v>0.14757154676000855</v>
      </c>
      <c r="P44" s="11">
        <f t="shared" si="18"/>
        <v>0.17163771412114365</v>
      </c>
      <c r="Q44" s="11">
        <f t="shared" si="18"/>
        <v>0.12444693335650975</v>
      </c>
      <c r="R44" s="11">
        <f t="shared" si="18"/>
        <v>0.14334623968271376</v>
      </c>
      <c r="S44" s="11">
        <f t="shared" si="18"/>
        <v>9.3238290690784459E-2</v>
      </c>
      <c r="T44" s="11">
        <f t="shared" si="18"/>
        <v>0.1155319346116632</v>
      </c>
      <c r="U44" s="11">
        <f t="shared" si="18"/>
        <v>0.12136130923483504</v>
      </c>
      <c r="V44" s="11">
        <f t="shared" si="18"/>
        <v>0.16179671913958238</v>
      </c>
      <c r="W44" s="11">
        <f t="shared" si="18"/>
        <v>9.7879866638534638E-2</v>
      </c>
      <c r="X44" s="11">
        <f t="shared" si="18"/>
        <v>0.15736251314442895</v>
      </c>
      <c r="Y44" s="11">
        <f t="shared" si="18"/>
        <v>0.16203783022435392</v>
      </c>
      <c r="Z44" s="11">
        <f t="shared" si="18"/>
        <v>0.18552508522402034</v>
      </c>
      <c r="AA44" s="11">
        <f t="shared" si="18"/>
        <v>0.10233116039647688</v>
      </c>
      <c r="AB44" s="11">
        <f t="shared" si="18"/>
        <v>0.12017556199094175</v>
      </c>
      <c r="AC44" s="11">
        <f t="shared" si="18"/>
        <v>4.3928106222343152E-2</v>
      </c>
      <c r="AD44" s="11">
        <f t="shared" si="18"/>
        <v>0.11706168996859578</v>
      </c>
      <c r="AE44" s="11">
        <f t="shared" si="18"/>
        <v>0.14345188147493854</v>
      </c>
      <c r="AF44" s="11">
        <f t="shared" si="18"/>
        <v>0.15285372498817057</v>
      </c>
      <c r="AG44" s="11">
        <f t="shared" si="18"/>
        <v>0.18069726859965157</v>
      </c>
      <c r="AH44" s="11">
        <f t="shared" si="18"/>
        <v>0.14084510974117023</v>
      </c>
      <c r="AI44" s="11">
        <f t="shared" si="18"/>
        <v>0.10389157900095644</v>
      </c>
      <c r="AJ44" s="11">
        <f t="shared" si="18"/>
        <v>0.1052202093990988</v>
      </c>
      <c r="AK44" s="11">
        <f t="shared" si="18"/>
        <v>0.10307419117707931</v>
      </c>
      <c r="AL44" s="11">
        <f t="shared" si="18"/>
        <v>0.14589912386857926</v>
      </c>
      <c r="AM44" s="11">
        <f t="shared" si="18"/>
        <v>0.11737372073143273</v>
      </c>
      <c r="AN44" s="11">
        <f t="shared" si="18"/>
        <v>0.13113450588781567</v>
      </c>
      <c r="AO44" s="11">
        <f t="shared" si="18"/>
        <v>0.14664687512183144</v>
      </c>
    </row>
    <row r="45" spans="1:41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2"/>
      <c r="X45" s="12"/>
      <c r="Y45" s="12"/>
      <c r="Z45" s="12"/>
      <c r="AA45" s="12"/>
      <c r="AB45" s="12"/>
      <c r="AC45" s="1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2"/>
    </row>
    <row r="46" spans="1:41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2"/>
      <c r="AM46" s="12"/>
      <c r="AN46" s="12"/>
    </row>
    <row r="47" spans="1:41" x14ac:dyDescent="0.3">
      <c r="A47" s="3" t="s">
        <v>81</v>
      </c>
    </row>
    <row r="48" spans="1:41" x14ac:dyDescent="0.3">
      <c r="A48" s="3" t="s">
        <v>68</v>
      </c>
    </row>
    <row r="51" spans="1:41" x14ac:dyDescent="0.3">
      <c r="A51" s="31" t="s">
        <v>71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3" spans="1:41" ht="14.5" x14ac:dyDescent="0.35">
      <c r="A53" s="30"/>
      <c r="B53" s="30"/>
      <c r="C53" s="30"/>
      <c r="D53" s="30"/>
      <c r="E53" s="30"/>
      <c r="F53" s="30"/>
      <c r="G53" s="30"/>
      <c r="H53" s="30"/>
      <c r="I53" s="30"/>
    </row>
  </sheetData>
  <mergeCells count="11">
    <mergeCell ref="U6:V6"/>
    <mergeCell ref="W6:AC6"/>
    <mergeCell ref="A35:AN35"/>
    <mergeCell ref="A24:AN24"/>
    <mergeCell ref="A13:AN13"/>
    <mergeCell ref="C6:F6"/>
    <mergeCell ref="G6:K6"/>
    <mergeCell ref="L6:N6"/>
    <mergeCell ref="O6:T6"/>
    <mergeCell ref="AD6:AJ6"/>
    <mergeCell ref="AL6:AO6"/>
  </mergeCells>
  <pageMargins left="0.2" right="0.2" top="0.4" bottom="0.4" header="0.3" footer="0.2"/>
  <pageSetup scale="72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Wetter</dc:creator>
  <cp:lastModifiedBy>Maureen Wetter</cp:lastModifiedBy>
  <cp:lastPrinted>2021-04-29T00:26:36Z</cp:lastPrinted>
  <dcterms:created xsi:type="dcterms:W3CDTF">2017-02-01T01:41:05Z</dcterms:created>
  <dcterms:modified xsi:type="dcterms:W3CDTF">2021-04-29T00:28:48Z</dcterms:modified>
</cp:coreProperties>
</file>