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480" windowWidth="15480" windowHeight="9720"/>
  </bookViews>
  <sheets>
    <sheet name="Weekday OD" sheetId="1" r:id="rId1"/>
    <sheet name="Saturday OD" sheetId="2" r:id="rId2"/>
    <sheet name="Sunday OD" sheetId="3" r:id="rId3"/>
    <sheet name="FP Adult_Clipper OD" sheetId="4" r:id="rId4"/>
  </sheets>
  <definedNames>
    <definedName name="_xlnm.Print_Area" localSheetId="1">'Saturday OD'!$A$1:$AT$47</definedName>
    <definedName name="_xlnm.Print_Area" localSheetId="2">'Sunday OD'!$A$1:$AT$47</definedName>
    <definedName name="_xlnm.Print_Titles" localSheetId="1">'Saturday OD'!$A:$A</definedName>
    <definedName name="_xlnm.Print_Titles" localSheetId="2">'Sunday OD'!$A:$A</definedName>
    <definedName name="_xlnm.Print_Titles" localSheetId="0">'Weekday OD'!$A:$A</definedName>
  </definedNames>
  <calcPr calcId="125725" fullCalcOnLoad="1"/>
</workbook>
</file>

<file path=xl/calcChain.xml><?xml version="1.0" encoding="utf-8"?>
<calcChain xmlns="http://schemas.openxmlformats.org/spreadsheetml/2006/main">
  <c r="AX5" i="2"/>
  <c r="AX4"/>
  <c r="AX3"/>
  <c r="AX5" i="3"/>
  <c r="AX4"/>
  <c r="AX3"/>
  <c r="AX5" i="1"/>
  <c r="AX4"/>
  <c r="AX3"/>
  <c r="G1" i="4"/>
  <c r="AX12" i="2"/>
  <c r="AX22"/>
  <c r="AX13"/>
  <c r="AY12"/>
  <c r="AX23"/>
  <c r="AY13"/>
  <c r="AY23"/>
  <c r="AX14"/>
  <c r="AX19"/>
  <c r="AZ12"/>
  <c r="AX24"/>
  <c r="AY14"/>
  <c r="AZ13"/>
  <c r="AY24"/>
  <c r="AZ14"/>
  <c r="AZ24"/>
  <c r="AX15"/>
  <c r="BA12"/>
  <c r="AX25"/>
  <c r="AY15"/>
  <c r="BA13"/>
  <c r="AY25"/>
  <c r="AZ15"/>
  <c r="BE15"/>
  <c r="BA14"/>
  <c r="AZ25"/>
  <c r="BA15"/>
  <c r="BA25"/>
  <c r="AX16"/>
  <c r="BB12"/>
  <c r="AX26"/>
  <c r="AY16"/>
  <c r="AY19"/>
  <c r="BB13"/>
  <c r="AY26"/>
  <c r="AZ16"/>
  <c r="BB14"/>
  <c r="AZ26"/>
  <c r="BA16"/>
  <c r="BB15"/>
  <c r="BA26"/>
  <c r="BB16"/>
  <c r="BB26"/>
  <c r="AX17"/>
  <c r="BC12"/>
  <c r="AX27"/>
  <c r="AY17"/>
  <c r="BC13"/>
  <c r="AY27"/>
  <c r="AZ17"/>
  <c r="BC14"/>
  <c r="AZ27"/>
  <c r="BA17"/>
  <c r="BC15"/>
  <c r="BA27"/>
  <c r="BB17"/>
  <c r="BC16"/>
  <c r="BB27"/>
  <c r="BC17"/>
  <c r="BC27"/>
  <c r="AX18"/>
  <c r="AX28"/>
  <c r="BD12"/>
  <c r="AY18"/>
  <c r="BD13"/>
  <c r="AY28"/>
  <c r="AZ18"/>
  <c r="AZ19"/>
  <c r="BD14"/>
  <c r="AZ28"/>
  <c r="BA18"/>
  <c r="BD15"/>
  <c r="BA28"/>
  <c r="BB18"/>
  <c r="BB28"/>
  <c r="BD16"/>
  <c r="BC18"/>
  <c r="BD17"/>
  <c r="BC28"/>
  <c r="BD18"/>
  <c r="BD28"/>
  <c r="BA19"/>
  <c r="BE17"/>
  <c r="BE14"/>
  <c r="BE13"/>
  <c r="BE12"/>
  <c r="G1"/>
  <c r="AX12" i="3"/>
  <c r="AX22"/>
  <c r="AX13"/>
  <c r="AY12"/>
  <c r="AX23"/>
  <c r="AY13"/>
  <c r="AY23"/>
  <c r="AX14"/>
  <c r="AZ12"/>
  <c r="AX24"/>
  <c r="AY14"/>
  <c r="AY19"/>
  <c r="AZ13"/>
  <c r="AY24"/>
  <c r="AZ14"/>
  <c r="AZ24"/>
  <c r="AX15"/>
  <c r="BA12"/>
  <c r="AX25"/>
  <c r="AY15"/>
  <c r="AY25"/>
  <c r="BA13"/>
  <c r="AZ15"/>
  <c r="BA14"/>
  <c r="AZ25"/>
  <c r="BA15"/>
  <c r="BA25"/>
  <c r="AX16"/>
  <c r="BB12"/>
  <c r="AX26"/>
  <c r="AY16"/>
  <c r="BB13"/>
  <c r="AY26"/>
  <c r="AZ16"/>
  <c r="BB14"/>
  <c r="AZ26"/>
  <c r="BA16"/>
  <c r="BB15"/>
  <c r="BA26"/>
  <c r="BB16"/>
  <c r="BB26"/>
  <c r="AX17"/>
  <c r="BC12"/>
  <c r="AX27"/>
  <c r="AY17"/>
  <c r="BC13"/>
  <c r="AY27"/>
  <c r="AZ17"/>
  <c r="BE17"/>
  <c r="BC14"/>
  <c r="AZ27"/>
  <c r="BA17"/>
  <c r="BC15"/>
  <c r="BA27"/>
  <c r="BB17"/>
  <c r="BB19"/>
  <c r="BC16"/>
  <c r="BB27"/>
  <c r="BC17"/>
  <c r="BC27"/>
  <c r="AX18"/>
  <c r="BD12"/>
  <c r="AX28"/>
  <c r="AY18"/>
  <c r="BE18"/>
  <c r="BD13"/>
  <c r="AY28"/>
  <c r="AZ18"/>
  <c r="BD14"/>
  <c r="AZ28"/>
  <c r="BA18"/>
  <c r="BD15"/>
  <c r="BA28"/>
  <c r="BB18"/>
  <c r="BD16"/>
  <c r="BB28"/>
  <c r="BC18"/>
  <c r="BD17"/>
  <c r="BC28"/>
  <c r="BD18"/>
  <c r="BD28"/>
  <c r="AX19"/>
  <c r="AZ19"/>
  <c r="BD19"/>
  <c r="BE16"/>
  <c r="BE12"/>
  <c r="BA4"/>
  <c r="G1"/>
  <c r="AX12" i="1"/>
  <c r="AX22"/>
  <c r="AX13"/>
  <c r="AY12"/>
  <c r="AX23"/>
  <c r="AY13"/>
  <c r="AY23"/>
  <c r="AX14"/>
  <c r="AZ12"/>
  <c r="AX24"/>
  <c r="AY14"/>
  <c r="AZ13"/>
  <c r="AY24"/>
  <c r="AZ14"/>
  <c r="AZ24"/>
  <c r="AX15"/>
  <c r="BA12"/>
  <c r="AX25"/>
  <c r="AY15"/>
  <c r="BA13"/>
  <c r="AY25"/>
  <c r="AZ15"/>
  <c r="BA14"/>
  <c r="AZ25"/>
  <c r="BA15"/>
  <c r="BA25"/>
  <c r="AX16"/>
  <c r="BB12"/>
  <c r="AX26"/>
  <c r="AY16"/>
  <c r="BB13"/>
  <c r="AY26"/>
  <c r="AZ16"/>
  <c r="BB14"/>
  <c r="AZ26"/>
  <c r="BA16"/>
  <c r="BE16"/>
  <c r="BB15"/>
  <c r="BA26"/>
  <c r="BB16"/>
  <c r="BB26"/>
  <c r="AX17"/>
  <c r="BC12"/>
  <c r="AX27"/>
  <c r="AY17"/>
  <c r="BC13"/>
  <c r="AY27"/>
  <c r="AZ17"/>
  <c r="BC14"/>
  <c r="AZ27"/>
  <c r="BA17"/>
  <c r="BC15"/>
  <c r="BA27"/>
  <c r="BB17"/>
  <c r="BC16"/>
  <c r="BB27"/>
  <c r="BC17"/>
  <c r="BC27"/>
  <c r="AX18"/>
  <c r="AX19"/>
  <c r="BE19"/>
  <c r="BD12"/>
  <c r="AY18"/>
  <c r="BD13"/>
  <c r="AY28"/>
  <c r="AZ18"/>
  <c r="AZ19"/>
  <c r="BD14"/>
  <c r="AZ28"/>
  <c r="BA18"/>
  <c r="BD15"/>
  <c r="BA28"/>
  <c r="BB18"/>
  <c r="BD16"/>
  <c r="BB28"/>
  <c r="BC18"/>
  <c r="BD17"/>
  <c r="BC28"/>
  <c r="BD18"/>
  <c r="BD28"/>
  <c r="AY19"/>
  <c r="BA19"/>
  <c r="BC19"/>
  <c r="BE15"/>
  <c r="BE13"/>
  <c r="BA3"/>
  <c r="BA4"/>
  <c r="BE12"/>
  <c r="BE14"/>
  <c r="BE18"/>
  <c r="BD19"/>
  <c r="BB19"/>
  <c r="BA3" i="3"/>
  <c r="BE13"/>
  <c r="BE15"/>
  <c r="BC19"/>
  <c r="BA19"/>
  <c r="BA4" i="2"/>
  <c r="BE16"/>
  <c r="BE18"/>
  <c r="BD19"/>
  <c r="BB4" i="1"/>
  <c r="BB3"/>
  <c r="BE19" i="3"/>
  <c r="BE28"/>
  <c r="BE28" i="2"/>
  <c r="BE17" i="1"/>
  <c r="AX28"/>
  <c r="BE28"/>
  <c r="BE14" i="3"/>
  <c r="BA3" i="2"/>
  <c r="BC19"/>
  <c r="BB19"/>
  <c r="BE19"/>
  <c r="BB4"/>
  <c r="BB3"/>
  <c r="BB4" i="3"/>
  <c r="BB3"/>
</calcChain>
</file>

<file path=xl/sharedStrings.xml><?xml version="1.0" encoding="utf-8"?>
<sst xmlns="http://schemas.openxmlformats.org/spreadsheetml/2006/main" count="2254" uniqueCount="64">
  <si>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</si>
  <si>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</si>
  <si>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</si>
  <si>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</si>
  <si>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</si>
  <si>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</si>
  <si>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</si>
  <si>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</si>
  <si>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</si>
  <si>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</si>
  <si>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</si>
  <si>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</si>
  <si>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</si>
  <si>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</si>
  <si>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</si>
  <si>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</si>
  <si>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</si>
  <si>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</si>
  <si>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</si>
  <si>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</si>
  <si>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</si>
  <si>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</si>
  <si>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</si>
  <si>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</si>
  <si>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</si>
  <si>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</si>
  <si>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</si>
  <si>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</si>
  <si>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</si>
  <si>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</si>
  <si>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</si>
  <si>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</si>
  <si>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</si>
  <si>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</si>
  <si>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</si>
  <si>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</si>
  <si>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</si>
  <si>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</si>
  <si>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Eastbay</t>
  </si>
  <si>
    <t>SF CBD</t>
  </si>
  <si>
    <t>Westbay</t>
  </si>
  <si>
    <t>non-CBD</t>
  </si>
  <si>
    <t>Transbay</t>
  </si>
  <si>
    <t>Dtwn SF</t>
  </si>
  <si>
    <t>OAK</t>
  </si>
  <si>
    <t>CM line</t>
  </si>
  <si>
    <t>RM line</t>
  </si>
  <si>
    <t>WP line</t>
  </si>
  <si>
    <t>FT/ED line</t>
  </si>
  <si>
    <t>Entries</t>
  </si>
  <si>
    <t>Weekday</t>
  </si>
  <si>
    <t>Saturday</t>
  </si>
  <si>
    <t>Sunday</t>
  </si>
  <si>
    <t>SS</t>
  </si>
  <si>
    <t>SB</t>
  </si>
  <si>
    <t>SO</t>
  </si>
  <si>
    <t>MB</t>
  </si>
  <si>
    <t>SFO Ext.</t>
  </si>
  <si>
    <t>SFIA</t>
  </si>
  <si>
    <t>WEEKDAY</t>
  </si>
  <si>
    <t>SATURDAY</t>
  </si>
  <si>
    <t>SUNDAY</t>
  </si>
  <si>
    <t>WD</t>
  </si>
  <si>
    <t>Muni Fast Pass Adult/Clipper OD</t>
  </si>
</sst>
</file>

<file path=xl/styles.xml><?xml version="1.0" encoding="utf-8"?>
<styleSheet xmlns="http://schemas.openxmlformats.org/spreadsheetml/2006/main">
  <numFmts count="4">
    <numFmt numFmtId="171" formatCode="_-* #,##0.00_-;\-* #,##0.00_-;_-* &quot;-&quot;??_-;_-@_-"/>
    <numFmt numFmtId="173" formatCode="_-* #,##0_-;\-* #,##0_-;_-* &quot;-&quot;??_-;_-@_-"/>
    <numFmt numFmtId="181" formatCode="0.0%"/>
    <numFmt numFmtId="186" formatCode="mmm\ yy"/>
  </numFmts>
  <fonts count="6">
    <font>
      <sz val="10"/>
      <name val="Arial"/>
    </font>
    <font>
      <sz val="10"/>
      <name val="Arial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71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 applyFill="1" applyAlignment="1">
      <alignment horizontal="left"/>
    </xf>
    <xf numFmtId="0" fontId="2" fillId="0" borderId="0" xfId="0" applyFont="1"/>
    <xf numFmtId="0" fontId="3" fillId="0" borderId="0" xfId="0" applyFont="1"/>
    <xf numFmtId="3" fontId="0" fillId="0" borderId="0" xfId="0" applyNumberFormat="1"/>
    <xf numFmtId="3" fontId="3" fillId="0" borderId="0" xfId="0" applyNumberFormat="1" applyFont="1"/>
    <xf numFmtId="3" fontId="3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4" fillId="0" borderId="0" xfId="0" applyFont="1" applyFill="1"/>
    <xf numFmtId="0" fontId="0" fillId="0" borderId="0" xfId="0" applyFill="1"/>
    <xf numFmtId="17" fontId="0" fillId="0" borderId="0" xfId="0" applyNumberFormat="1" applyFill="1"/>
    <xf numFmtId="0" fontId="3" fillId="0" borderId="0" xfId="0" applyFont="1" applyFill="1"/>
    <xf numFmtId="173" fontId="1" fillId="0" borderId="0" xfId="1" applyNumberFormat="1" applyFill="1"/>
    <xf numFmtId="173" fontId="3" fillId="0" borderId="0" xfId="1" applyNumberFormat="1" applyFont="1" applyFill="1"/>
    <xf numFmtId="173" fontId="3" fillId="0" borderId="0" xfId="0" applyNumberFormat="1" applyFont="1" applyFill="1"/>
    <xf numFmtId="173" fontId="0" fillId="0" borderId="0" xfId="0" applyNumberFormat="1" applyFill="1"/>
    <xf numFmtId="181" fontId="0" fillId="0" borderId="0" xfId="2" applyNumberFormat="1" applyFont="1" applyFill="1"/>
    <xf numFmtId="0" fontId="0" fillId="0" borderId="0" xfId="0" applyFill="1" applyAlignment="1">
      <alignment horizontal="left"/>
    </xf>
    <xf numFmtId="173" fontId="0" fillId="0" borderId="0" xfId="0" applyNumberFormat="1" applyFill="1" applyAlignment="1">
      <alignment horizontal="left"/>
    </xf>
    <xf numFmtId="186" fontId="0" fillId="0" borderId="0" xfId="0" applyNumberFormat="1" applyFill="1"/>
    <xf numFmtId="186" fontId="0" fillId="0" borderId="0" xfId="0" applyNumberFormat="1"/>
    <xf numFmtId="186" fontId="2" fillId="0" borderId="0" xfId="0" applyNumberFormat="1" applyFont="1" applyFill="1"/>
    <xf numFmtId="3" fontId="0" fillId="0" borderId="0" xfId="0" applyNumberFormat="1" applyFill="1"/>
    <xf numFmtId="3" fontId="3" fillId="0" borderId="0" xfId="0" applyNumberFormat="1" applyFont="1" applyFill="1"/>
    <xf numFmtId="173" fontId="5" fillId="0" borderId="0" xfId="1" applyNumberFormat="1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worksheet" Target="worksheets/sheet4.xml"/>
  <Relationship Id="rId5" Type="http://schemas.openxmlformats.org/officeDocument/2006/relationships/theme" Target="theme/theme1.xml"/>
  <Relationship Id="rId6" Type="http://schemas.openxmlformats.org/officeDocument/2006/relationships/styles" Target="styles.xml"/>
  <Relationship Id="rId7" Type="http://schemas.openxmlformats.org/officeDocument/2006/relationships/sharedStrings" Target="sharedStrings.xml"/>
  <Relationship Id="rId8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_rels/sheet2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.bin"/>
</Relationships>

</file>

<file path=xl/worksheets/_rels/sheet3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3.bin"/>
</Relationships>

</file>

<file path=xl/worksheets/_rels/sheet4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4.bin"/>
</Relationships>
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tabSelected="1" workbookViewId="0">
      <pane xSplit="1" ySplit="2" topLeftCell="B3" activePane="bottomRight" state="frozen"/>
      <selection activeCell="AX3" sqref="AX3"/>
      <selection pane="topRight" activeCell="AX3" sqref="AX3"/>
      <selection pane="bottomLeft" activeCell="AX3" sqref="AX3"/>
      <selection pane="bottomRight" activeCell="A3" sqref="A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6.25" customHeight="1">
      <c r="A1" s="7" t="s">
        <v>0</v>
      </c>
      <c r="B1" s="8" t="s">
        <v>1</v>
      </c>
      <c r="D1" s="9" t="s">
        <v>59</v>
      </c>
      <c r="G1" s="21" t="n">
        <v>41609.0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10.31578947368421</v>
      </c>
      <c r="C3" s="12" t="n">
        <v>116.57894736842105</v>
      </c>
      <c r="D3" s="12" t="n">
        <v>100.0</v>
      </c>
      <c r="E3" s="12" t="n">
        <v>114.10526315789474</v>
      </c>
      <c r="F3" s="12" t="n">
        <v>408.1578947368421</v>
      </c>
      <c r="G3" s="12" t="n">
        <v>100.52631578947368</v>
      </c>
      <c r="H3" s="12" t="n">
        <v>157.26315789473685</v>
      </c>
      <c r="I3" s="12" t="n">
        <v>133.89473684210526</v>
      </c>
      <c r="J3" s="12" t="n">
        <v>177.78947368421052</v>
      </c>
      <c r="K3" s="12" t="n">
        <v>48.1578947368421</v>
      </c>
      <c r="L3" s="12" t="n">
        <v>103.36842105263158</v>
      </c>
      <c r="M3" s="12" t="n">
        <v>83.94736842105263</v>
      </c>
      <c r="N3" s="12" t="n">
        <v>44.63157894736842</v>
      </c>
      <c r="O3" s="12" t="n">
        <v>35.473684210526315</v>
      </c>
      <c r="P3" s="12" t="n">
        <v>40.473684210526315</v>
      </c>
      <c r="Q3" s="12" t="n">
        <v>20.263157894736842</v>
      </c>
      <c r="R3" s="12" t="n">
        <v>19.157894736842106</v>
      </c>
      <c r="S3" s="12" t="n">
        <v>34.94736842105263</v>
      </c>
      <c r="T3" s="12" t="n">
        <v>25.526315789473685</v>
      </c>
      <c r="U3" s="12" t="n">
        <v>15.947368421052632</v>
      </c>
      <c r="V3" s="12" t="n">
        <v>23.157894736842106</v>
      </c>
      <c r="W3" s="12" t="n">
        <v>14.421052631578947</v>
      </c>
      <c r="X3" s="12" t="n">
        <v>11.210526315789474</v>
      </c>
      <c r="Y3" s="12" t="n">
        <v>21.526315789473685</v>
      </c>
      <c r="Z3" s="12" t="n">
        <v>26.94736842105263</v>
      </c>
      <c r="AA3" s="12" t="n">
        <v>277.0</v>
      </c>
      <c r="AB3" s="12" t="n">
        <v>292.0</v>
      </c>
      <c r="AC3" s="12" t="n">
        <v>448.36842105263156</v>
      </c>
      <c r="AD3" s="12" t="n">
        <v>261.4736842105263</v>
      </c>
      <c r="AE3" s="12" t="n">
        <v>144.42105263157896</v>
      </c>
      <c r="AF3" s="12" t="n">
        <v>153.6315789473684</v>
      </c>
      <c r="AG3" s="12" t="n">
        <v>40.26315789473684</v>
      </c>
      <c r="AH3" s="12" t="n">
        <v>65.73684210526316</v>
      </c>
      <c r="AI3" s="12" t="n">
        <v>73.36842105263158</v>
      </c>
      <c r="AJ3" s="12" t="n">
        <v>15.421052631578947</v>
      </c>
      <c r="AK3" s="12" t="n">
        <v>6.7894736842105265</v>
      </c>
      <c r="AL3" s="12" t="n">
        <v>17.0</v>
      </c>
      <c r="AM3" s="12" t="n">
        <v>8.68421052631579</v>
      </c>
      <c r="AN3" s="12" t="n">
        <v>41.10526315789474</v>
      </c>
      <c r="AO3" s="12" t="n">
        <v>10.473684210526315</v>
      </c>
      <c r="AP3" s="12" t="n">
        <v>27.42105263157895</v>
      </c>
      <c r="AQ3" s="12" t="n">
        <v>38.36842105263158</v>
      </c>
      <c r="AR3" s="12" t="n">
        <v>30.894736842105264</v>
      </c>
      <c r="AS3" s="12" t="n">
        <v>4.2105263157894735</v>
      </c>
      <c r="AT3" s="13" t="n">
        <v>3844.4210526315787</v>
      </c>
      <c r="AU3" s="14"/>
      <c r="AW3" s="9" t="s">
        <v>38</v>
      </c>
      <c r="AX3" s="24">
        <f>SUM(B3:Z27,AK3:AN27,B38:Z41,AK38:AN41,B46:Z46,AS3:AS27,AS38:AS41,AK46:AN46,AS46)</f>
        <v>77640.499999999971</v>
      </c>
      <c r="AZ3" s="9" t="s">
        <v>39</v>
      </c>
      <c r="BA3" s="15">
        <f>SUM(AX12:AX18,AY12:BD12)</f>
        <v>212377.75</v>
      </c>
      <c r="BB3" s="16">
        <f>BA3/BE$19</f>
        <v>0.63577596368392941</v>
      </c>
    </row>
    <row r="4" spans="1:57">
      <c r="A4" s="1" t="s">
        <v>3</v>
      </c>
      <c r="B4" s="12" t="n">
        <v>126.05263157894737</v>
      </c>
      <c r="C4" s="12" t="n">
        <v>19.263157894736842</v>
      </c>
      <c r="D4" s="12" t="n">
        <v>111.47368421052632</v>
      </c>
      <c r="E4" s="12" t="n">
        <v>122.42105263157895</v>
      </c>
      <c r="F4" s="12" t="n">
        <v>843.2631578947369</v>
      </c>
      <c r="G4" s="12" t="n">
        <v>147.73684210526315</v>
      </c>
      <c r="H4" s="12" t="n">
        <v>275.05263157894734</v>
      </c>
      <c r="I4" s="12" t="n">
        <v>460.94736842105266</v>
      </c>
      <c r="J4" s="12" t="n">
        <v>598.578947368421</v>
      </c>
      <c r="K4" s="12" t="n">
        <v>104.15789473684211</v>
      </c>
      <c r="L4" s="12" t="n">
        <v>137.8421052631579</v>
      </c>
      <c r="M4" s="12" t="n">
        <v>160.94736842105263</v>
      </c>
      <c r="N4" s="12" t="n">
        <v>69.15789473684211</v>
      </c>
      <c r="O4" s="12" t="n">
        <v>56.421052631578945</v>
      </c>
      <c r="P4" s="12" t="n">
        <v>78.47368421052632</v>
      </c>
      <c r="Q4" s="12" t="n">
        <v>31.105263157894736</v>
      </c>
      <c r="R4" s="12" t="n">
        <v>35.31578947368421</v>
      </c>
      <c r="S4" s="12" t="n">
        <v>84.15789473684211</v>
      </c>
      <c r="T4" s="12" t="n">
        <v>38.8421052631579</v>
      </c>
      <c r="U4" s="12" t="n">
        <v>22.526315789473685</v>
      </c>
      <c r="V4" s="12" t="n">
        <v>41.1578947368421</v>
      </c>
      <c r="W4" s="12" t="n">
        <v>10.157894736842104</v>
      </c>
      <c r="X4" s="12" t="n">
        <v>13.0</v>
      </c>
      <c r="Y4" s="12" t="n">
        <v>34.89473684210526</v>
      </c>
      <c r="Z4" s="12" t="n">
        <v>46.421052631578945</v>
      </c>
      <c r="AA4" s="12" t="n">
        <v>830.5263157894736</v>
      </c>
      <c r="AB4" s="12" t="n">
        <v>962.9473684210526</v>
      </c>
      <c r="AC4" s="12" t="n">
        <v>1035.6842105263158</v>
      </c>
      <c r="AD4" s="12" t="n">
        <v>675.2631578947369</v>
      </c>
      <c r="AE4" s="12" t="n">
        <v>186.3684210526316</v>
      </c>
      <c r="AF4" s="12" t="n">
        <v>183.78947368421052</v>
      </c>
      <c r="AG4" s="12" t="n">
        <v>67.78947368421052</v>
      </c>
      <c r="AH4" s="12" t="n">
        <v>110.47368421052632</v>
      </c>
      <c r="AI4" s="12" t="n">
        <v>161.26315789473685</v>
      </c>
      <c r="AJ4" s="12" t="n">
        <v>33.578947368421055</v>
      </c>
      <c r="AK4" s="12" t="n">
        <v>9.421052631578947</v>
      </c>
      <c r="AL4" s="12" t="n">
        <v>35.1578947368421</v>
      </c>
      <c r="AM4" s="12" t="n">
        <v>9.31578947368421</v>
      </c>
      <c r="AN4" s="12" t="n">
        <v>47.63157894736842</v>
      </c>
      <c r="AO4" s="12" t="n">
        <v>29.842105263157894</v>
      </c>
      <c r="AP4" s="12" t="n">
        <v>43.73684210526316</v>
      </c>
      <c r="AQ4" s="12" t="n">
        <v>91.36842105263158</v>
      </c>
      <c r="AR4" s="12" t="n">
        <v>53.578947368421055</v>
      </c>
      <c r="AS4" s="12" t="n">
        <v>17.473684210526315</v>
      </c>
      <c r="AT4" s="13" t="n">
        <v>8254.578947368422</v>
      </c>
      <c r="AU4" s="14"/>
      <c r="AW4" s="9" t="s">
        <v>40</v>
      </c>
      <c r="AX4" s="24">
        <f>SUM(AA28:AJ37, AA42:AJ45, AO28:AR37, AO42:AR45)</f>
        <v>93019.849999999962</v>
      </c>
      <c r="AZ4" s="9" t="s">
        <v>41</v>
      </c>
      <c r="BA4" s="15">
        <f>SUM(AY13:BC18)</f>
        <v>114603.04999999999</v>
      </c>
      <c r="BB4" s="16">
        <f>BA4/BE$19</f>
        <v>0.34307673263732918</v>
      </c>
    </row>
    <row r="5" spans="1:57">
      <c r="A5" s="1" t="s">
        <v>4</v>
      </c>
      <c r="B5" s="12" t="n">
        <v>110.94736842105263</v>
      </c>
      <c r="C5" s="12" t="n">
        <v>98.05263157894737</v>
      </c>
      <c r="D5" s="12" t="n">
        <v>11.894736842105264</v>
      </c>
      <c r="E5" s="12" t="n">
        <v>69.21052631578948</v>
      </c>
      <c r="F5" s="12" t="n">
        <v>662.5263157894736</v>
      </c>
      <c r="G5" s="12" t="n">
        <v>83.57894736842105</v>
      </c>
      <c r="H5" s="12" t="n">
        <v>124.42105263157895</v>
      </c>
      <c r="I5" s="12" t="n">
        <v>252.47368421052633</v>
      </c>
      <c r="J5" s="12" t="n">
        <v>272.36842105263156</v>
      </c>
      <c r="K5" s="12" t="n">
        <v>64.78947368421052</v>
      </c>
      <c r="L5" s="12" t="n">
        <v>61.578947368421055</v>
      </c>
      <c r="M5" s="12" t="n">
        <v>67.78947368421052</v>
      </c>
      <c r="N5" s="12" t="n">
        <v>25.736842105263158</v>
      </c>
      <c r="O5" s="12" t="n">
        <v>20.473684210526315</v>
      </c>
      <c r="P5" s="12" t="n">
        <v>26.105263157894736</v>
      </c>
      <c r="Q5" s="12" t="n">
        <v>7.684210526315789</v>
      </c>
      <c r="R5" s="12" t="n">
        <v>14.421052631578947</v>
      </c>
      <c r="S5" s="12" t="n">
        <v>43.68421052631579</v>
      </c>
      <c r="T5" s="12" t="n">
        <v>21.526315789473685</v>
      </c>
      <c r="U5" s="12" t="n">
        <v>14.052631578947368</v>
      </c>
      <c r="V5" s="12" t="n">
        <v>28.526315789473685</v>
      </c>
      <c r="W5" s="12" t="n">
        <v>9.68421052631579</v>
      </c>
      <c r="X5" s="12" t="n">
        <v>9.631578947368421</v>
      </c>
      <c r="Y5" s="12" t="n">
        <v>39.05263157894737</v>
      </c>
      <c r="Z5" s="12" t="n">
        <v>17.789473684210527</v>
      </c>
      <c r="AA5" s="12" t="n">
        <v>492.42105263157896</v>
      </c>
      <c r="AB5" s="12" t="n">
        <v>595.4736842105264</v>
      </c>
      <c r="AC5" s="12" t="n">
        <v>497.89473684210526</v>
      </c>
      <c r="AD5" s="12" t="n">
        <v>344.3157894736842</v>
      </c>
      <c r="AE5" s="12" t="n">
        <v>95.47368421052632</v>
      </c>
      <c r="AF5" s="12" t="n">
        <v>52.36842105263158</v>
      </c>
      <c r="AG5" s="12" t="n">
        <v>26.36842105263158</v>
      </c>
      <c r="AH5" s="12" t="n">
        <v>34.578947368421055</v>
      </c>
      <c r="AI5" s="12" t="n">
        <v>53.63157894736842</v>
      </c>
      <c r="AJ5" s="12" t="n">
        <v>6.684210526315789</v>
      </c>
      <c r="AK5" s="12" t="n">
        <v>6.0</v>
      </c>
      <c r="AL5" s="12" t="n">
        <v>19.526315789473685</v>
      </c>
      <c r="AM5" s="12" t="n">
        <v>4.473684210526316</v>
      </c>
      <c r="AN5" s="12" t="n">
        <v>14.473684210526315</v>
      </c>
      <c r="AO5" s="12" t="n">
        <v>10.789473684210526</v>
      </c>
      <c r="AP5" s="12" t="n">
        <v>7.631578947368421</v>
      </c>
      <c r="AQ5" s="12" t="n">
        <v>69.42105263157895</v>
      </c>
      <c r="AR5" s="12" t="n">
        <v>24.63157894736842</v>
      </c>
      <c r="AS5" s="12" t="n">
        <v>11.789473684210526</v>
      </c>
      <c r="AT5" s="13" t="n">
        <v>4525.947368421054</v>
      </c>
      <c r="AU5" s="14"/>
      <c r="AW5" s="9" t="s">
        <v>42</v>
      </c>
      <c r="AX5" s="24">
        <f>SUM(AA3:AJ27,B28:Z37,AA38:AJ41,AK28:AN37, B42:Z45, AK42:AN45, AO3:AR27, AO38:AR41,AS28:AS37,AS42:AS45,AA46:AJ46,AO46:AR46)</f>
        <v>163384.59999999992</v>
      </c>
    </row>
    <row r="6" spans="1:57">
      <c r="A6" s="1" t="s">
        <v>5</v>
      </c>
      <c r="B6" s="12" t="n">
        <v>108.84210526315789</v>
      </c>
      <c r="C6" s="12" t="n">
        <v>107.78947368421052</v>
      </c>
      <c r="D6" s="12" t="n">
        <v>66.63157894736842</v>
      </c>
      <c r="E6" s="12" t="n">
        <v>14.68421052631579</v>
      </c>
      <c r="F6" s="12" t="n">
        <v>183.8421052631579</v>
      </c>
      <c r="G6" s="12" t="n">
        <v>68.6842105263158</v>
      </c>
      <c r="H6" s="12" t="n">
        <v>93.73684210526316</v>
      </c>
      <c r="I6" s="12" t="n">
        <v>204.8421052631579</v>
      </c>
      <c r="J6" s="12" t="n">
        <v>228.47368421052633</v>
      </c>
      <c r="K6" s="12" t="n">
        <v>58.31578947368421</v>
      </c>
      <c r="L6" s="12" t="n">
        <v>76.10526315789474</v>
      </c>
      <c r="M6" s="12" t="n">
        <v>78.89473684210526</v>
      </c>
      <c r="N6" s="12" t="n">
        <v>22.526315789473685</v>
      </c>
      <c r="O6" s="12" t="n">
        <v>21.473684210526315</v>
      </c>
      <c r="P6" s="12" t="n">
        <v>27.894736842105264</v>
      </c>
      <c r="Q6" s="12" t="n">
        <v>12.578947368421053</v>
      </c>
      <c r="R6" s="12" t="n">
        <v>16.473684210526315</v>
      </c>
      <c r="S6" s="12" t="n">
        <v>30.36842105263158</v>
      </c>
      <c r="T6" s="12" t="n">
        <v>21.05263157894737</v>
      </c>
      <c r="U6" s="12" t="n">
        <v>18.526315789473685</v>
      </c>
      <c r="V6" s="12" t="n">
        <v>32.26315789473684</v>
      </c>
      <c r="W6" s="12" t="n">
        <v>10.0</v>
      </c>
      <c r="X6" s="12" t="n">
        <v>9.789473684210526</v>
      </c>
      <c r="Y6" s="12" t="n">
        <v>22.736842105263158</v>
      </c>
      <c r="Z6" s="12" t="n">
        <v>15.789473684210526</v>
      </c>
      <c r="AA6" s="12" t="n">
        <v>638.6315789473684</v>
      </c>
      <c r="AB6" s="12" t="n">
        <v>695.2631578947369</v>
      </c>
      <c r="AC6" s="12" t="n">
        <v>522.8947368421053</v>
      </c>
      <c r="AD6" s="12" t="n">
        <v>421.5263157894737</v>
      </c>
      <c r="AE6" s="12" t="n">
        <v>134.26315789473685</v>
      </c>
      <c r="AF6" s="12" t="n">
        <v>100.3157894736842</v>
      </c>
      <c r="AG6" s="12" t="n">
        <v>33.21052631578947</v>
      </c>
      <c r="AH6" s="12" t="n">
        <v>33.73684210526316</v>
      </c>
      <c r="AI6" s="12" t="n">
        <v>42.473684210526315</v>
      </c>
      <c r="AJ6" s="12" t="n">
        <v>9.052631578947368</v>
      </c>
      <c r="AK6" s="12" t="n">
        <v>10.263157894736842</v>
      </c>
      <c r="AL6" s="12" t="n">
        <v>14.736842105263158</v>
      </c>
      <c r="AM6" s="12" t="n">
        <v>6.7894736842105265</v>
      </c>
      <c r="AN6" s="12" t="n">
        <v>15.526315789473685</v>
      </c>
      <c r="AO6" s="12" t="n">
        <v>5.7894736842105265</v>
      </c>
      <c r="AP6" s="12" t="n">
        <v>11.263157894736842</v>
      </c>
      <c r="AQ6" s="12" t="n">
        <v>92.47368421052632</v>
      </c>
      <c r="AR6" s="12" t="n">
        <v>30.63157894736842</v>
      </c>
      <c r="AS6" s="12" t="n">
        <v>7.157894736842105</v>
      </c>
      <c r="AT6" s="13" t="n">
        <v>4378.315789473686</v>
      </c>
      <c r="AU6" s="14"/>
      <c r="AX6" s="12"/>
    </row>
    <row r="7" spans="1:57">
      <c r="A7" s="1" t="s">
        <v>6</v>
      </c>
      <c r="B7" s="12" t="n">
        <v>409.2105263157895</v>
      </c>
      <c r="C7" s="12" t="n">
        <v>858.8421052631579</v>
      </c>
      <c r="D7" s="12" t="n">
        <v>665.6315789473684</v>
      </c>
      <c r="E7" s="12" t="n">
        <v>192.6315789473684</v>
      </c>
      <c r="F7" s="12" t="n">
        <v>33.421052631578945</v>
      </c>
      <c r="G7" s="12" t="n">
        <v>353.7368421052632</v>
      </c>
      <c r="H7" s="12" t="n">
        <v>409.05263157894734</v>
      </c>
      <c r="I7" s="12" t="n">
        <v>491.10526315789474</v>
      </c>
      <c r="J7" s="12" t="n">
        <v>530.7368421052631</v>
      </c>
      <c r="K7" s="12" t="n">
        <v>192.3684210526316</v>
      </c>
      <c r="L7" s="12" t="n">
        <v>289.7894736842105</v>
      </c>
      <c r="M7" s="12" t="n">
        <v>270.36842105263156</v>
      </c>
      <c r="N7" s="12" t="n">
        <v>167.94736842105263</v>
      </c>
      <c r="O7" s="12" t="n">
        <v>128.21052631578948</v>
      </c>
      <c r="P7" s="12" t="n">
        <v>134.10526315789474</v>
      </c>
      <c r="Q7" s="12" t="n">
        <v>79.3157894736842</v>
      </c>
      <c r="R7" s="12" t="n">
        <v>120.63157894736842</v>
      </c>
      <c r="S7" s="12" t="n">
        <v>243.0</v>
      </c>
      <c r="T7" s="12" t="n">
        <v>129.68421052631578</v>
      </c>
      <c r="U7" s="12" t="n">
        <v>132.8421052631579</v>
      </c>
      <c r="V7" s="12" t="n">
        <v>121.05263157894737</v>
      </c>
      <c r="W7" s="12" t="n">
        <v>78.15789473684211</v>
      </c>
      <c r="X7" s="12" t="n">
        <v>46.63157894736842</v>
      </c>
      <c r="Y7" s="12" t="n">
        <v>58.578947368421055</v>
      </c>
      <c r="Z7" s="12" t="n">
        <v>94.21052631578948</v>
      </c>
      <c r="AA7" s="12" t="n">
        <v>823.3157894736842</v>
      </c>
      <c r="AB7" s="12" t="n">
        <v>846.1578947368421</v>
      </c>
      <c r="AC7" s="12" t="n">
        <v>1072.0526315789473</v>
      </c>
      <c r="AD7" s="12" t="n">
        <v>654.2105263157895</v>
      </c>
      <c r="AE7" s="12" t="n">
        <v>306.63157894736844</v>
      </c>
      <c r="AF7" s="12" t="n">
        <v>275.8421052631579</v>
      </c>
      <c r="AG7" s="12" t="n">
        <v>129.6315789473684</v>
      </c>
      <c r="AH7" s="12" t="n">
        <v>100.05263157894737</v>
      </c>
      <c r="AI7" s="12" t="n">
        <v>130.8421052631579</v>
      </c>
      <c r="AJ7" s="12" t="n">
        <v>31.263157894736842</v>
      </c>
      <c r="AK7" s="12" t="n">
        <v>47.68421052631579</v>
      </c>
      <c r="AL7" s="12" t="n">
        <v>110.78947368421052</v>
      </c>
      <c r="AM7" s="12" t="n">
        <v>45.1578947368421</v>
      </c>
      <c r="AN7" s="12" t="n">
        <v>93.26315789473684</v>
      </c>
      <c r="AO7" s="12" t="n">
        <v>23.842105263157894</v>
      </c>
      <c r="AP7" s="12" t="n">
        <v>30.68421052631579</v>
      </c>
      <c r="AQ7" s="12" t="n">
        <v>199.89473684210526</v>
      </c>
      <c r="AR7" s="12" t="n">
        <v>126.6842105263158</v>
      </c>
      <c r="AS7" s="12" t="n">
        <v>47.26315789473684</v>
      </c>
      <c r="AT7" s="13" t="n">
        <v>11326.52631578947</v>
      </c>
      <c r="AU7" s="14"/>
      <c r="AX7" s="12"/>
    </row>
    <row r="8" spans="1:57">
      <c r="A8" s="1" t="s">
        <v>7</v>
      </c>
      <c r="B8" s="12" t="n">
        <v>97.26315789473684</v>
      </c>
      <c r="C8" s="12" t="n">
        <v>134.52631578947367</v>
      </c>
      <c r="D8" s="12" t="n">
        <v>71.0</v>
      </c>
      <c r="E8" s="12" t="n">
        <v>68.05263157894737</v>
      </c>
      <c r="F8" s="12" t="n">
        <v>305.36842105263156</v>
      </c>
      <c r="G8" s="12" t="n">
        <v>15.210526315789474</v>
      </c>
      <c r="H8" s="12" t="n">
        <v>100.3157894736842</v>
      </c>
      <c r="I8" s="12" t="n">
        <v>216.31578947368422</v>
      </c>
      <c r="J8" s="12" t="n">
        <v>237.78947368421052</v>
      </c>
      <c r="K8" s="12" t="n">
        <v>64.3157894736842</v>
      </c>
      <c r="L8" s="12" t="n">
        <v>122.84210526315789</v>
      </c>
      <c r="M8" s="12" t="n">
        <v>106.15789473684211</v>
      </c>
      <c r="N8" s="12" t="n">
        <v>35.78947368421053</v>
      </c>
      <c r="O8" s="12" t="n">
        <v>41.578947368421055</v>
      </c>
      <c r="P8" s="12" t="n">
        <v>38.10526315789474</v>
      </c>
      <c r="Q8" s="12" t="n">
        <v>26.0</v>
      </c>
      <c r="R8" s="12" t="n">
        <v>33.31578947368421</v>
      </c>
      <c r="S8" s="12" t="n">
        <v>64.78947368421052</v>
      </c>
      <c r="T8" s="12" t="n">
        <v>24.31578947368421</v>
      </c>
      <c r="U8" s="12" t="n">
        <v>19.526315789473685</v>
      </c>
      <c r="V8" s="12" t="n">
        <v>30.0</v>
      </c>
      <c r="W8" s="12" t="n">
        <v>10.421052631578947</v>
      </c>
      <c r="X8" s="12" t="n">
        <v>6.368421052631579</v>
      </c>
      <c r="Y8" s="12" t="n">
        <v>18.57894736842105</v>
      </c>
      <c r="Z8" s="12" t="n">
        <v>41.21052631578947</v>
      </c>
      <c r="AA8" s="12" t="n">
        <v>592.8947368421053</v>
      </c>
      <c r="AB8" s="12" t="n">
        <v>655.4736842105264</v>
      </c>
      <c r="AC8" s="12" t="n">
        <v>513.1578947368421</v>
      </c>
      <c r="AD8" s="12" t="n">
        <v>451.36842105263156</v>
      </c>
      <c r="AE8" s="12" t="n">
        <v>213.94736842105263</v>
      </c>
      <c r="AF8" s="12" t="n">
        <v>118.6842105263158</v>
      </c>
      <c r="AG8" s="12" t="n">
        <v>35.473684210526315</v>
      </c>
      <c r="AH8" s="12" t="n">
        <v>43.73684210526316</v>
      </c>
      <c r="AI8" s="12" t="n">
        <v>56.68421052631579</v>
      </c>
      <c r="AJ8" s="12" t="n">
        <v>13.157894736842104</v>
      </c>
      <c r="AK8" s="12" t="n">
        <v>12.157894736842104</v>
      </c>
      <c r="AL8" s="12" t="n">
        <v>21.526315789473685</v>
      </c>
      <c r="AM8" s="12" t="n">
        <v>7.157894736842105</v>
      </c>
      <c r="AN8" s="12" t="n">
        <v>30.105263157894736</v>
      </c>
      <c r="AO8" s="12" t="n">
        <v>5.473684210526316</v>
      </c>
      <c r="AP8" s="12" t="n">
        <v>18.63157894736842</v>
      </c>
      <c r="AQ8" s="12" t="n">
        <v>70.84210526315789</v>
      </c>
      <c r="AR8" s="12" t="n">
        <v>31.894736842105264</v>
      </c>
      <c r="AS8" s="12" t="n">
        <v>12.526315789473685</v>
      </c>
      <c r="AT8" s="13" t="n">
        <v>4834.052631578948</v>
      </c>
      <c r="AU8" s="14"/>
      <c r="AX8" s="15"/>
    </row>
    <row r="9" spans="1:57">
      <c r="A9" s="1" t="s">
        <v>8</v>
      </c>
      <c r="B9" s="12" t="n">
        <v>166.6315789473684</v>
      </c>
      <c r="C9" s="12" t="n">
        <v>278.10526315789474</v>
      </c>
      <c r="D9" s="12" t="n">
        <v>117.3157894736842</v>
      </c>
      <c r="E9" s="12" t="n">
        <v>93.73684210526316</v>
      </c>
      <c r="F9" s="12" t="n">
        <v>386.3157894736842</v>
      </c>
      <c r="G9" s="12" t="n">
        <v>109.57894736842105</v>
      </c>
      <c r="H9" s="12" t="n">
        <v>18.789473684210527</v>
      </c>
      <c r="I9" s="12" t="n">
        <v>165.21052631578948</v>
      </c>
      <c r="J9" s="12" t="n">
        <v>225.0</v>
      </c>
      <c r="K9" s="12" t="n">
        <v>71.3157894736842</v>
      </c>
      <c r="L9" s="12" t="n">
        <v>193.21052631578948</v>
      </c>
      <c r="M9" s="12" t="n">
        <v>210.8421052631579</v>
      </c>
      <c r="N9" s="12" t="n">
        <v>116.36842105263158</v>
      </c>
      <c r="O9" s="12" t="n">
        <v>126.78947368421052</v>
      </c>
      <c r="P9" s="12" t="n">
        <v>110.78947368421052</v>
      </c>
      <c r="Q9" s="12" t="n">
        <v>57.78947368421053</v>
      </c>
      <c r="R9" s="12" t="n">
        <v>80.63157894736842</v>
      </c>
      <c r="S9" s="12" t="n">
        <v>145.10526315789474</v>
      </c>
      <c r="T9" s="12" t="n">
        <v>124.84210526315789</v>
      </c>
      <c r="U9" s="12" t="n">
        <v>116.63157894736842</v>
      </c>
      <c r="V9" s="12" t="n">
        <v>123.47368421052632</v>
      </c>
      <c r="W9" s="12" t="n">
        <v>47.473684210526315</v>
      </c>
      <c r="X9" s="12" t="n">
        <v>41.21052631578947</v>
      </c>
      <c r="Y9" s="12" t="n">
        <v>67.36842105263158</v>
      </c>
      <c r="Z9" s="12" t="n">
        <v>71.89473684210526</v>
      </c>
      <c r="AA9" s="12" t="n">
        <v>822.0526315789474</v>
      </c>
      <c r="AB9" s="12" t="n">
        <v>982.6315789473684</v>
      </c>
      <c r="AC9" s="12" t="n">
        <v>929.5263157894736</v>
      </c>
      <c r="AD9" s="12" t="n">
        <v>730.2105263157895</v>
      </c>
      <c r="AE9" s="12" t="n">
        <v>336.3157894736842</v>
      </c>
      <c r="AF9" s="12" t="n">
        <v>218.05263157894737</v>
      </c>
      <c r="AG9" s="12" t="n">
        <v>76.15789473684211</v>
      </c>
      <c r="AH9" s="12" t="n">
        <v>87.05263157894737</v>
      </c>
      <c r="AI9" s="12" t="n">
        <v>99.6842105263158</v>
      </c>
      <c r="AJ9" s="12" t="n">
        <v>30.526315789473685</v>
      </c>
      <c r="AK9" s="12" t="n">
        <v>27.473684210526315</v>
      </c>
      <c r="AL9" s="12" t="n">
        <v>67.42105263157895</v>
      </c>
      <c r="AM9" s="12" t="n">
        <v>44.31578947368421</v>
      </c>
      <c r="AN9" s="12" t="n">
        <v>200.42105263157896</v>
      </c>
      <c r="AO9" s="12" t="n">
        <v>18.105263157894736</v>
      </c>
      <c r="AP9" s="12" t="n">
        <v>29.210526315789473</v>
      </c>
      <c r="AQ9" s="12" t="n">
        <v>118.0</v>
      </c>
      <c r="AR9" s="12" t="n">
        <v>60.89473684210526</v>
      </c>
      <c r="AS9" s="12" t="n">
        <v>27.42105263157895</v>
      </c>
      <c r="AT9" s="13" t="n">
        <v>8171.894736842106</v>
      </c>
      <c r="AU9" s="14"/>
      <c r="AX9" s="15"/>
    </row>
    <row r="10" spans="1:57">
      <c r="A10" s="1">
        <v>19</v>
      </c>
      <c r="B10" s="12" t="n">
        <v>154.89473684210526</v>
      </c>
      <c r="C10" s="12" t="n">
        <v>464.0</v>
      </c>
      <c r="D10" s="12" t="n">
        <v>250.1578947368421</v>
      </c>
      <c r="E10" s="12" t="n">
        <v>211.42105263157896</v>
      </c>
      <c r="F10" s="12" t="n">
        <v>441.7368421052632</v>
      </c>
      <c r="G10" s="12" t="n">
        <v>216.68421052631578</v>
      </c>
      <c r="H10" s="12" t="n">
        <v>147.31578947368422</v>
      </c>
      <c r="I10" s="12" t="n">
        <v>21.94736842105263</v>
      </c>
      <c r="J10" s="12" t="n">
        <v>53.1578947368421</v>
      </c>
      <c r="K10" s="12" t="n">
        <v>44.89473684210526</v>
      </c>
      <c r="L10" s="12" t="n">
        <v>183.47368421052633</v>
      </c>
      <c r="M10" s="12" t="n">
        <v>199.94736842105263</v>
      </c>
      <c r="N10" s="12" t="n">
        <v>217.1578947368421</v>
      </c>
      <c r="O10" s="12" t="n">
        <v>200.1578947368421</v>
      </c>
      <c r="P10" s="12" t="n">
        <v>190.8421052631579</v>
      </c>
      <c r="Q10" s="12" t="n">
        <v>155.8421052631579</v>
      </c>
      <c r="R10" s="12" t="n">
        <v>177.57894736842104</v>
      </c>
      <c r="S10" s="12" t="n">
        <v>342.0</v>
      </c>
      <c r="T10" s="12" t="n">
        <v>264.05263157894734</v>
      </c>
      <c r="U10" s="12" t="n">
        <v>302.05263157894734</v>
      </c>
      <c r="V10" s="12" t="n">
        <v>250.68421052631578</v>
      </c>
      <c r="W10" s="12" t="n">
        <v>135.10526315789474</v>
      </c>
      <c r="X10" s="12" t="n">
        <v>92.42105263157895</v>
      </c>
      <c r="Y10" s="12" t="n">
        <v>143.89473684210526</v>
      </c>
      <c r="Z10" s="12" t="n">
        <v>70.6842105263158</v>
      </c>
      <c r="AA10" s="12" t="n">
        <v>919.1052631578947</v>
      </c>
      <c r="AB10" s="12" t="n">
        <v>1003.578947368421</v>
      </c>
      <c r="AC10" s="12" t="n">
        <v>852.3684210526316</v>
      </c>
      <c r="AD10" s="12" t="n">
        <v>767.4736842105264</v>
      </c>
      <c r="AE10" s="12" t="n">
        <v>318.1578947368421</v>
      </c>
      <c r="AF10" s="12" t="n">
        <v>258.36842105263156</v>
      </c>
      <c r="AG10" s="12" t="n">
        <v>129.94736842105263</v>
      </c>
      <c r="AH10" s="12" t="n">
        <v>120.84210526315789</v>
      </c>
      <c r="AI10" s="12" t="n">
        <v>140.73684210526315</v>
      </c>
      <c r="AJ10" s="12" t="n">
        <v>57.473684210526315</v>
      </c>
      <c r="AK10" s="12" t="n">
        <v>83.26315789473684</v>
      </c>
      <c r="AL10" s="12" t="n">
        <v>174.6315789473684</v>
      </c>
      <c r="AM10" s="12" t="n">
        <v>149.3684210526316</v>
      </c>
      <c r="AN10" s="12" t="n">
        <v>238.89473684210526</v>
      </c>
      <c r="AO10" s="12" t="n">
        <v>62.421052631578945</v>
      </c>
      <c r="AP10" s="12" t="n">
        <v>49.21052631578947</v>
      </c>
      <c r="AQ10" s="12" t="n">
        <v>80.26315789473684</v>
      </c>
      <c r="AR10" s="12" t="n">
        <v>103.21052631578948</v>
      </c>
      <c r="AS10" s="12" t="n">
        <v>75.84210526315789</v>
      </c>
      <c r="AT10" s="13" t="n">
        <v>10517.263157894738</v>
      </c>
      <c r="AU10" s="14"/>
      <c r="AW10" s="17"/>
      <c r="AX10" s="15"/>
      <c r="BD10" s="11"/>
    </row>
    <row r="11" spans="1:57">
      <c r="A11" s="1">
        <v>12</v>
      </c>
      <c r="B11" s="12" t="n">
        <v>187.0</v>
      </c>
      <c r="C11" s="12" t="n">
        <v>589.4736842105264</v>
      </c>
      <c r="D11" s="12" t="n">
        <v>262.2631578947368</v>
      </c>
      <c r="E11" s="12" t="n">
        <v>247.21052631578948</v>
      </c>
      <c r="F11" s="12" t="n">
        <v>463.89473684210526</v>
      </c>
      <c r="G11" s="12" t="n">
        <v>236.94736842105263</v>
      </c>
      <c r="H11" s="12" t="n">
        <v>212.57894736842104</v>
      </c>
      <c r="I11" s="12" t="n">
        <v>47.68421052631579</v>
      </c>
      <c r="J11" s="12" t="n">
        <v>29.05263157894737</v>
      </c>
      <c r="K11" s="12" t="n">
        <v>43.05263157894737</v>
      </c>
      <c r="L11" s="12" t="n">
        <v>221.8421052631579</v>
      </c>
      <c r="M11" s="12" t="n">
        <v>335.36842105263156</v>
      </c>
      <c r="N11" s="12" t="n">
        <v>312.42105263157896</v>
      </c>
      <c r="O11" s="12" t="n">
        <v>329.0</v>
      </c>
      <c r="P11" s="12" t="n">
        <v>277.10526315789474</v>
      </c>
      <c r="Q11" s="12" t="n">
        <v>169.47368421052633</v>
      </c>
      <c r="R11" s="12" t="n">
        <v>215.47368421052633</v>
      </c>
      <c r="S11" s="12" t="n">
        <v>346.7894736842105</v>
      </c>
      <c r="T11" s="12" t="n">
        <v>294.1578947368421</v>
      </c>
      <c r="U11" s="12" t="n">
        <v>281.36842105263156</v>
      </c>
      <c r="V11" s="12" t="n">
        <v>244.31578947368422</v>
      </c>
      <c r="W11" s="12" t="n">
        <v>143.21052631578948</v>
      </c>
      <c r="X11" s="12" t="n">
        <v>98.47368421052632</v>
      </c>
      <c r="Y11" s="12" t="n">
        <v>158.73684210526315</v>
      </c>
      <c r="Z11" s="12" t="n">
        <v>102.42105263157895</v>
      </c>
      <c r="AA11" s="12" t="n">
        <v>942.6315789473684</v>
      </c>
      <c r="AB11" s="12" t="n">
        <v>1037.842105263158</v>
      </c>
      <c r="AC11" s="12" t="n">
        <v>984.7368421052631</v>
      </c>
      <c r="AD11" s="12" t="n">
        <v>800.421052631579</v>
      </c>
      <c r="AE11" s="12" t="n">
        <v>273.8421052631579</v>
      </c>
      <c r="AF11" s="12" t="n">
        <v>269.7368421052632</v>
      </c>
      <c r="AG11" s="12" t="n">
        <v>150.26315789473685</v>
      </c>
      <c r="AH11" s="12" t="n">
        <v>161.0</v>
      </c>
      <c r="AI11" s="12" t="n">
        <v>183.42105263157896</v>
      </c>
      <c r="AJ11" s="12" t="n">
        <v>102.78947368421052</v>
      </c>
      <c r="AK11" s="12" t="n">
        <v>106.15789473684211</v>
      </c>
      <c r="AL11" s="12" t="n">
        <v>222.47368421052633</v>
      </c>
      <c r="AM11" s="12" t="n">
        <v>150.0</v>
      </c>
      <c r="AN11" s="12" t="n">
        <v>288.89473684210526</v>
      </c>
      <c r="AO11" s="12" t="n">
        <v>73.36842105263158</v>
      </c>
      <c r="AP11" s="12" t="n">
        <v>77.73684210526316</v>
      </c>
      <c r="AQ11" s="12" t="n">
        <v>107.94736842105263</v>
      </c>
      <c r="AR11" s="12" t="n">
        <v>127.0</v>
      </c>
      <c r="AS11" s="12" t="n">
        <v>111.05263157894737</v>
      </c>
      <c r="AT11" s="13" t="n">
        <v>12020.631578947368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15" t="s">
        <v>37</v>
      </c>
    </row>
    <row r="12" spans="1:57">
      <c r="A12" s="1" t="s">
        <v>9</v>
      </c>
      <c r="B12" s="12" t="n">
        <v>42.05263157894737</v>
      </c>
      <c r="C12" s="12" t="n">
        <v>96.6842105263158</v>
      </c>
      <c r="D12" s="12" t="n">
        <v>70.26315789473684</v>
      </c>
      <c r="E12" s="12" t="n">
        <v>56.73684210526316</v>
      </c>
      <c r="F12" s="12" t="n">
        <v>181.10526315789474</v>
      </c>
      <c r="G12" s="12" t="n">
        <v>66.89473684210526</v>
      </c>
      <c r="H12" s="12" t="n">
        <v>69.52631578947368</v>
      </c>
      <c r="I12" s="12" t="n">
        <v>41.73684210526316</v>
      </c>
      <c r="J12" s="12" t="n">
        <v>42.8421052631579</v>
      </c>
      <c r="K12" s="12" t="n">
        <v>13.210526315789474</v>
      </c>
      <c r="L12" s="12" t="n">
        <v>162.0</v>
      </c>
      <c r="M12" s="12" t="n">
        <v>227.6315789473684</v>
      </c>
      <c r="N12" s="12" t="n">
        <v>251.6315789473684</v>
      </c>
      <c r="O12" s="12" t="n">
        <v>242.0</v>
      </c>
      <c r="P12" s="12" t="n">
        <v>164.26315789473685</v>
      </c>
      <c r="Q12" s="12" t="n">
        <v>95.42105263157895</v>
      </c>
      <c r="R12" s="12" t="n">
        <v>113.94736842105263</v>
      </c>
      <c r="S12" s="12" t="n">
        <v>160.10526315789474</v>
      </c>
      <c r="T12" s="12" t="n">
        <v>32.0</v>
      </c>
      <c r="U12" s="12" t="n">
        <v>25.05263157894737</v>
      </c>
      <c r="V12" s="12" t="n">
        <v>37.0</v>
      </c>
      <c r="W12" s="12" t="n">
        <v>11.894736842105264</v>
      </c>
      <c r="X12" s="12" t="n">
        <v>8.052631578947368</v>
      </c>
      <c r="Y12" s="12" t="n">
        <v>28.31578947368421</v>
      </c>
      <c r="Z12" s="12" t="n">
        <v>43.68421052631579</v>
      </c>
      <c r="AA12" s="12" t="n">
        <v>675.8421052631579</v>
      </c>
      <c r="AB12" s="12" t="n">
        <v>737.421052631579</v>
      </c>
      <c r="AC12" s="12" t="n">
        <v>732.421052631579</v>
      </c>
      <c r="AD12" s="12" t="n">
        <v>500.57894736842104</v>
      </c>
      <c r="AE12" s="12" t="n">
        <v>190.47368421052633</v>
      </c>
      <c r="AF12" s="12" t="n">
        <v>118.3157894736842</v>
      </c>
      <c r="AG12" s="12" t="n">
        <v>51.94736842105263</v>
      </c>
      <c r="AH12" s="12" t="n">
        <v>80.15789473684211</v>
      </c>
      <c r="AI12" s="12" t="n">
        <v>115.47368421052632</v>
      </c>
      <c r="AJ12" s="12" t="n">
        <v>5.894736842105263</v>
      </c>
      <c r="AK12" s="12" t="n">
        <v>99.84210526315789</v>
      </c>
      <c r="AL12" s="12" t="n">
        <v>162.42105263157896</v>
      </c>
      <c r="AM12" s="12" t="n">
        <v>16.57894736842105</v>
      </c>
      <c r="AN12" s="12" t="n">
        <v>44.94736842105263</v>
      </c>
      <c r="AO12" s="12" t="n">
        <v>7.315789473684211</v>
      </c>
      <c r="AP12" s="12" t="n">
        <v>12.105263157894736</v>
      </c>
      <c r="AQ12" s="12" t="n">
        <v>34.421052631578945</v>
      </c>
      <c r="AR12" s="12" t="n">
        <v>20.63157894736842</v>
      </c>
      <c r="AS12" s="12" t="n">
        <v>73.15789473684211</v>
      </c>
      <c r="AT12" s="13" t="n">
        <v>5964.000000000001</v>
      </c>
      <c r="AU12" s="14"/>
      <c r="AW12" s="17" t="s">
        <v>43</v>
      </c>
      <c r="AX12" s="22">
        <f>SUM(AA28:AD31)</f>
        <v>4524.1499999999996</v>
      </c>
      <c r="AY12" s="22">
        <f>SUM(Z28:Z31,H28:K31)</f>
        <v>14980.2</v>
      </c>
      <c r="AZ12" s="22">
        <f>SUM(AE28:AJ31)</f>
        <v>29389.3</v>
      </c>
      <c r="BA12" s="22">
        <f>SUM(B28:G31)</f>
        <v>11300.4</v>
      </c>
      <c r="BB12" s="22">
        <f>SUM(AM28:AN31,T28:Y31)</f>
        <v>18394.75</v>
      </c>
      <c r="BC12" s="22">
        <f>SUM(AK28:AL31,L28:S31)</f>
        <v>21276.850000000006</v>
      </c>
      <c r="BD12" s="23">
        <f>SUM(AO28:AR31)</f>
        <v>8373</v>
      </c>
      <c r="BE12" s="22">
        <f t="shared" ref="BE12:BE19" si="0">SUM(AX12:BD12)</f>
        <v>108238.65</v>
      </c>
    </row>
    <row r="13" spans="1:57">
      <c r="A13" s="1" t="s">
        <v>10</v>
      </c>
      <c r="B13" s="12" t="n">
        <v>98.94736842105263</v>
      </c>
      <c r="C13" s="12" t="n">
        <v>130.6315789473684</v>
      </c>
      <c r="D13" s="12" t="n">
        <v>62.36842105263158</v>
      </c>
      <c r="E13" s="12" t="n">
        <v>78.47368421052632</v>
      </c>
      <c r="F13" s="12" t="n">
        <v>296.36842105263156</v>
      </c>
      <c r="G13" s="12" t="n">
        <v>126.63157894736842</v>
      </c>
      <c r="H13" s="12" t="n">
        <v>191.26315789473685</v>
      </c>
      <c r="I13" s="12" t="n">
        <v>195.73684210526315</v>
      </c>
      <c r="J13" s="12" t="n">
        <v>248.0</v>
      </c>
      <c r="K13" s="12" t="n">
        <v>155.21052631578948</v>
      </c>
      <c r="L13" s="12" t="n">
        <v>19.157894736842106</v>
      </c>
      <c r="M13" s="12" t="n">
        <v>287.94736842105266</v>
      </c>
      <c r="N13" s="12" t="n">
        <v>228.0</v>
      </c>
      <c r="O13" s="12" t="n">
        <v>297.57894736842104</v>
      </c>
      <c r="P13" s="12" t="n">
        <v>247.94736842105263</v>
      </c>
      <c r="Q13" s="12" t="n">
        <v>94.0</v>
      </c>
      <c r="R13" s="12" t="n">
        <v>82.84210526315789</v>
      </c>
      <c r="S13" s="12" t="n">
        <v>147.47368421052633</v>
      </c>
      <c r="T13" s="12" t="n">
        <v>58.10526315789474</v>
      </c>
      <c r="U13" s="12" t="n">
        <v>27.842105263157894</v>
      </c>
      <c r="V13" s="12" t="n">
        <v>41.473684210526315</v>
      </c>
      <c r="W13" s="12" t="n">
        <v>22.31578947368421</v>
      </c>
      <c r="X13" s="12" t="n">
        <v>30.526315789473685</v>
      </c>
      <c r="Y13" s="12" t="n">
        <v>52.31578947368421</v>
      </c>
      <c r="Z13" s="12" t="n">
        <v>118.36842105263158</v>
      </c>
      <c r="AA13" s="12" t="n">
        <v>780.2105263157895</v>
      </c>
      <c r="AB13" s="12" t="n">
        <v>862.578947368421</v>
      </c>
      <c r="AC13" s="12" t="n">
        <v>1006.8947368421053</v>
      </c>
      <c r="AD13" s="12" t="n">
        <v>702.5263157894736</v>
      </c>
      <c r="AE13" s="12" t="n">
        <v>267.10526315789474</v>
      </c>
      <c r="AF13" s="12" t="n">
        <v>202.10526315789474</v>
      </c>
      <c r="AG13" s="12" t="n">
        <v>60.473684210526315</v>
      </c>
      <c r="AH13" s="12" t="n">
        <v>95.52631578947368</v>
      </c>
      <c r="AI13" s="12" t="n">
        <v>134.42105263157896</v>
      </c>
      <c r="AJ13" s="12" t="n">
        <v>18.157894736842106</v>
      </c>
      <c r="AK13" s="12" t="n">
        <v>65.0</v>
      </c>
      <c r="AL13" s="12" t="n">
        <v>121.15789473684211</v>
      </c>
      <c r="AM13" s="12" t="n">
        <v>11.578947368421053</v>
      </c>
      <c r="AN13" s="12" t="n">
        <v>58.10526315789474</v>
      </c>
      <c r="AO13" s="12" t="n">
        <v>13.368421052631579</v>
      </c>
      <c r="AP13" s="12" t="n">
        <v>26.736842105263158</v>
      </c>
      <c r="AQ13" s="12" t="n">
        <v>63.421052631578945</v>
      </c>
      <c r="AR13" s="12" t="n">
        <v>31.789473684210527</v>
      </c>
      <c r="AS13" s="12" t="n">
        <v>57.21052631578947</v>
      </c>
      <c r="AT13" s="13" t="n">
        <v>7917.894736842106</v>
      </c>
      <c r="AU13" s="14"/>
      <c r="AW13" s="17" t="s">
        <v>44</v>
      </c>
      <c r="AX13" s="22">
        <f>SUM(AA27:AD27,AA9:AD12)</f>
        <v>15081.849999999997</v>
      </c>
      <c r="AY13" s="22">
        <f>SUM(Z27,Z9:Z12,H9:K12,H27:K27)</f>
        <v>1871.45</v>
      </c>
      <c r="AZ13" s="22">
        <f>SUM(AE9:AJ12,AE27:AJ27)</f>
        <v>3784.2</v>
      </c>
      <c r="BA13" s="22">
        <f>SUM(B9:G12,B27:G27)</f>
        <v>5650.7499999999991</v>
      </c>
      <c r="BB13" s="22">
        <f>SUM(T9:Y12,AM9:AN12,T27:Y27,AM27:AN27)</f>
        <v>4758.5000000000009</v>
      </c>
      <c r="BC13" s="22">
        <f>SUM(L9:S12,AK9:AL12,L27:S27,AK27:AL27)</f>
        <v>8303.5999999999985</v>
      </c>
      <c r="BD13" s="23">
        <f>SUM(AO9:AR12,AO27:AR27)</f>
        <v>920.4</v>
      </c>
      <c r="BE13" s="22">
        <f t="shared" si="0"/>
        <v>40370.749999999993</v>
      </c>
    </row>
    <row r="14" spans="1:57">
      <c r="A14" s="1" t="s">
        <v>11</v>
      </c>
      <c r="B14" s="12" t="n">
        <v>88.94736842105263</v>
      </c>
      <c r="C14" s="12" t="n">
        <v>164.10526315789474</v>
      </c>
      <c r="D14" s="12" t="n">
        <v>69.05263157894737</v>
      </c>
      <c r="E14" s="12" t="n">
        <v>79.26315789473684</v>
      </c>
      <c r="F14" s="12" t="n">
        <v>331.7894736842105</v>
      </c>
      <c r="G14" s="12" t="n">
        <v>115.63157894736842</v>
      </c>
      <c r="H14" s="12" t="n">
        <v>207.89473684210526</v>
      </c>
      <c r="I14" s="12" t="n">
        <v>233.68421052631578</v>
      </c>
      <c r="J14" s="12" t="n">
        <v>353.63157894736844</v>
      </c>
      <c r="K14" s="12" t="n">
        <v>209.0</v>
      </c>
      <c r="L14" s="12" t="n">
        <v>304.8421052631579</v>
      </c>
      <c r="M14" s="12" t="n">
        <v>15.526315789473685</v>
      </c>
      <c r="N14" s="12" t="n">
        <v>154.6315789473684</v>
      </c>
      <c r="O14" s="12" t="n">
        <v>230.31578947368422</v>
      </c>
      <c r="P14" s="12" t="n">
        <v>227.68421052631578</v>
      </c>
      <c r="Q14" s="12" t="n">
        <v>101.36842105263158</v>
      </c>
      <c r="R14" s="12" t="n">
        <v>133.73684210526315</v>
      </c>
      <c r="S14" s="12" t="n">
        <v>272.10526315789474</v>
      </c>
      <c r="T14" s="12" t="n">
        <v>75.94736842105263</v>
      </c>
      <c r="U14" s="12" t="n">
        <v>67.89473684210526</v>
      </c>
      <c r="V14" s="12" t="n">
        <v>80.42105263157895</v>
      </c>
      <c r="W14" s="12" t="n">
        <v>44.473684210526315</v>
      </c>
      <c r="X14" s="12" t="n">
        <v>28.68421052631579</v>
      </c>
      <c r="Y14" s="12" t="n">
        <v>66.6842105263158</v>
      </c>
      <c r="Z14" s="12" t="n">
        <v>118.84210526315789</v>
      </c>
      <c r="AA14" s="12" t="n">
        <v>591.7894736842105</v>
      </c>
      <c r="AB14" s="12" t="n">
        <v>559.4736842105264</v>
      </c>
      <c r="AC14" s="12" t="n">
        <v>693.2105263157895</v>
      </c>
      <c r="AD14" s="12" t="n">
        <v>470.7894736842105</v>
      </c>
      <c r="AE14" s="12" t="n">
        <v>143.68421052631578</v>
      </c>
      <c r="AF14" s="12" t="n">
        <v>133.05263157894737</v>
      </c>
      <c r="AG14" s="12" t="n">
        <v>71.26315789473684</v>
      </c>
      <c r="AH14" s="12" t="n">
        <v>87.42105263157895</v>
      </c>
      <c r="AI14" s="12" t="n">
        <v>160.47368421052633</v>
      </c>
      <c r="AJ14" s="12" t="n">
        <v>24.57894736842105</v>
      </c>
      <c r="AK14" s="12" t="n">
        <v>69.78947368421052</v>
      </c>
      <c r="AL14" s="12" t="n">
        <v>193.94736842105263</v>
      </c>
      <c r="AM14" s="12" t="n">
        <v>25.473684210526315</v>
      </c>
      <c r="AN14" s="12" t="n">
        <v>122.47368421052632</v>
      </c>
      <c r="AO14" s="12" t="n">
        <v>29.157894736842106</v>
      </c>
      <c r="AP14" s="12" t="n">
        <v>37.73684210526316</v>
      </c>
      <c r="AQ14" s="12" t="n">
        <v>49.89473684210526</v>
      </c>
      <c r="AR14" s="12" t="n">
        <v>40.63157894736842</v>
      </c>
      <c r="AS14" s="12" t="n">
        <v>99.36842105263158</v>
      </c>
      <c r="AT14" s="13" t="n">
        <v>7380.3684210526335</v>
      </c>
      <c r="AU14" s="14"/>
      <c r="AW14" s="17" t="s">
        <v>45</v>
      </c>
      <c r="AX14" s="22">
        <f>SUM(AA32:AD37)</f>
        <v>28656.549999999992</v>
      </c>
      <c r="AY14" s="22">
        <f>SUM(H32:K37,Z32:Z37)</f>
        <v>3620.6500000000005</v>
      </c>
      <c r="AZ14" s="22">
        <f>SUM(AE32:AJ37)</f>
        <v>8041.2</v>
      </c>
      <c r="BA14" s="22">
        <f>SUM(B32:G37)</f>
        <v>2679.65</v>
      </c>
      <c r="BB14" s="22">
        <f>SUM(T32:Y37,AM32:AN37)</f>
        <v>1988.7499999999998</v>
      </c>
      <c r="BC14" s="22">
        <f>SUM(L32:S37,AK32:AL37)</f>
        <v>2986.5000000000009</v>
      </c>
      <c r="BD14" s="23">
        <f>SUM(AO32:AR37)</f>
        <v>2500.6</v>
      </c>
      <c r="BE14" s="22">
        <f t="shared" si="0"/>
        <v>50473.899999999994</v>
      </c>
    </row>
    <row r="15" spans="1:57">
      <c r="A15" s="1" t="s">
        <v>12</v>
      </c>
      <c r="B15" s="12" t="n">
        <v>49.8421052631579</v>
      </c>
      <c r="C15" s="12" t="n">
        <v>77.26315789473684</v>
      </c>
      <c r="D15" s="12" t="n">
        <v>24.842105263157894</v>
      </c>
      <c r="E15" s="12" t="n">
        <v>24.526315789473685</v>
      </c>
      <c r="F15" s="12" t="n">
        <v>161.73684210526315</v>
      </c>
      <c r="G15" s="12" t="n">
        <v>36.31578947368421</v>
      </c>
      <c r="H15" s="12" t="n">
        <v>125.84210526315789</v>
      </c>
      <c r="I15" s="12" t="n">
        <v>226.47368421052633</v>
      </c>
      <c r="J15" s="12" t="n">
        <v>335.8421052631579</v>
      </c>
      <c r="K15" s="12" t="n">
        <v>241.52631578947367</v>
      </c>
      <c r="L15" s="12" t="n">
        <v>234.1578947368421</v>
      </c>
      <c r="M15" s="12" t="n">
        <v>170.52631578947367</v>
      </c>
      <c r="N15" s="12" t="n">
        <v>12.31578947368421</v>
      </c>
      <c r="O15" s="12" t="n">
        <v>131.78947368421052</v>
      </c>
      <c r="P15" s="12" t="n">
        <v>169.68421052631578</v>
      </c>
      <c r="Q15" s="12" t="n">
        <v>84.63157894736842</v>
      </c>
      <c r="R15" s="12" t="n">
        <v>79.73684210526316</v>
      </c>
      <c r="S15" s="12" t="n">
        <v>124.73684210526316</v>
      </c>
      <c r="T15" s="12" t="n">
        <v>46.1578947368421</v>
      </c>
      <c r="U15" s="12" t="n">
        <v>19.789473684210527</v>
      </c>
      <c r="V15" s="12" t="n">
        <v>24.68421052631579</v>
      </c>
      <c r="W15" s="12" t="n">
        <v>11.631578947368421</v>
      </c>
      <c r="X15" s="12" t="n">
        <v>9.263157894736842</v>
      </c>
      <c r="Y15" s="12" t="n">
        <v>24.789473684210527</v>
      </c>
      <c r="Z15" s="12" t="n">
        <v>41.05263157894737</v>
      </c>
      <c r="AA15" s="12" t="n">
        <v>656.3684210526316</v>
      </c>
      <c r="AB15" s="12" t="n">
        <v>621.5263157894736</v>
      </c>
      <c r="AC15" s="12" t="n">
        <v>611.0526315789474</v>
      </c>
      <c r="AD15" s="12" t="n">
        <v>414.42105263157896</v>
      </c>
      <c r="AE15" s="12" t="n">
        <v>99.84210526315789</v>
      </c>
      <c r="AF15" s="12" t="n">
        <v>78.57894736842105</v>
      </c>
      <c r="AG15" s="12" t="n">
        <v>37.89473684210526</v>
      </c>
      <c r="AH15" s="12" t="n">
        <v>56.78947368421053</v>
      </c>
      <c r="AI15" s="12" t="n">
        <v>84.73684210526316</v>
      </c>
      <c r="AJ15" s="12" t="n">
        <v>8.842105263157896</v>
      </c>
      <c r="AK15" s="12" t="n">
        <v>46.78947368421053</v>
      </c>
      <c r="AL15" s="12" t="n">
        <v>76.05263157894737</v>
      </c>
      <c r="AM15" s="12" t="n">
        <v>14.31578947368421</v>
      </c>
      <c r="AN15" s="12" t="n">
        <v>46.05263157894737</v>
      </c>
      <c r="AO15" s="12" t="n">
        <v>8.736842105263158</v>
      </c>
      <c r="AP15" s="12" t="n">
        <v>15.0</v>
      </c>
      <c r="AQ15" s="12" t="n">
        <v>44.21052631578947</v>
      </c>
      <c r="AR15" s="12" t="n">
        <v>19.42105263157895</v>
      </c>
      <c r="AS15" s="12" t="n">
        <v>43.421052631578945</v>
      </c>
      <c r="AT15" s="13" t="n">
        <v>5473.21052631579</v>
      </c>
      <c r="AU15" s="14"/>
      <c r="AW15" s="17" t="s">
        <v>46</v>
      </c>
      <c r="AX15" s="22">
        <f>SUM(AA3:AD8)</f>
        <v>12275.45</v>
      </c>
      <c r="AY15" s="22">
        <f>SUM(H3:K8,Z3:Z8)</f>
        <v>5824.4</v>
      </c>
      <c r="AZ15" s="22">
        <f>SUM(AE3:AJ8)</f>
        <v>2946.9500000000007</v>
      </c>
      <c r="BA15" s="22">
        <f>SUM(B3:G8)</f>
        <v>6639.5</v>
      </c>
      <c r="BB15" s="22">
        <f>SUM(T3:Y8,AM3:AN8)</f>
        <v>1500.4499999999998</v>
      </c>
      <c r="BC15" s="22">
        <f>SUM(L3:S8,AK3:AL8)</f>
        <v>3774.3999999999992</v>
      </c>
      <c r="BD15" s="23">
        <f>SUM(AO3:AR8)</f>
        <v>907.84999999999991</v>
      </c>
      <c r="BE15" s="22">
        <f t="shared" si="0"/>
        <v>33869</v>
      </c>
    </row>
    <row r="16" spans="1:57">
      <c r="A16" s="1" t="s">
        <v>13</v>
      </c>
      <c r="B16" s="12" t="n">
        <v>35.36842105263158</v>
      </c>
      <c r="C16" s="12" t="n">
        <v>55.10526315789474</v>
      </c>
      <c r="D16" s="12" t="n">
        <v>20.05263157894737</v>
      </c>
      <c r="E16" s="12" t="n">
        <v>26.31578947368421</v>
      </c>
      <c r="F16" s="12" t="n">
        <v>129.26315789473685</v>
      </c>
      <c r="G16" s="12" t="n">
        <v>43.0</v>
      </c>
      <c r="H16" s="12" t="n">
        <v>125.21052631578948</v>
      </c>
      <c r="I16" s="12" t="n">
        <v>207.3684210526316</v>
      </c>
      <c r="J16" s="12" t="n">
        <v>334.3157894736842</v>
      </c>
      <c r="K16" s="12" t="n">
        <v>243.42105263157896</v>
      </c>
      <c r="L16" s="12" t="n">
        <v>294.05263157894734</v>
      </c>
      <c r="M16" s="12" t="n">
        <v>242.05263157894737</v>
      </c>
      <c r="N16" s="12" t="n">
        <v>130.3684210526316</v>
      </c>
      <c r="O16" s="12" t="n">
        <v>16.210526315789473</v>
      </c>
      <c r="P16" s="12" t="n">
        <v>200.68421052631578</v>
      </c>
      <c r="Q16" s="12" t="n">
        <v>105.0</v>
      </c>
      <c r="R16" s="12" t="n">
        <v>130.26315789473685</v>
      </c>
      <c r="S16" s="12" t="n">
        <v>239.57894736842104</v>
      </c>
      <c r="T16" s="12" t="n">
        <v>30.526315789473685</v>
      </c>
      <c r="U16" s="12" t="n">
        <v>12.68421052631579</v>
      </c>
      <c r="V16" s="12" t="n">
        <v>17.63157894736842</v>
      </c>
      <c r="W16" s="12" t="n">
        <v>6.684210526315789</v>
      </c>
      <c r="X16" s="12" t="n">
        <v>5.421052631578948</v>
      </c>
      <c r="Y16" s="12" t="n">
        <v>15.263157894736842</v>
      </c>
      <c r="Z16" s="12" t="n">
        <v>55.0</v>
      </c>
      <c r="AA16" s="12" t="n">
        <v>569.6842105263158</v>
      </c>
      <c r="AB16" s="12" t="n">
        <v>557.8947368421053</v>
      </c>
      <c r="AC16" s="12" t="n">
        <v>584.9473684210526</v>
      </c>
      <c r="AD16" s="12" t="n">
        <v>350.7368421052632</v>
      </c>
      <c r="AE16" s="12" t="n">
        <v>96.26315789473684</v>
      </c>
      <c r="AF16" s="12" t="n">
        <v>75.73684210526316</v>
      </c>
      <c r="AG16" s="12" t="n">
        <v>23.473684210526315</v>
      </c>
      <c r="AH16" s="12" t="n">
        <v>51.526315789473685</v>
      </c>
      <c r="AI16" s="12" t="n">
        <v>87.57894736842105</v>
      </c>
      <c r="AJ16" s="12" t="n">
        <v>11.421052631578947</v>
      </c>
      <c r="AK16" s="12" t="n">
        <v>64.52631578947368</v>
      </c>
      <c r="AL16" s="12" t="n">
        <v>199.68421052631578</v>
      </c>
      <c r="AM16" s="12" t="n">
        <v>5.473684210526316</v>
      </c>
      <c r="AN16" s="12" t="n">
        <v>27.210526315789473</v>
      </c>
      <c r="AO16" s="12" t="n">
        <v>9.894736842105264</v>
      </c>
      <c r="AP16" s="12" t="n">
        <v>15.263157894736842</v>
      </c>
      <c r="AQ16" s="12" t="n">
        <v>23.68421052631579</v>
      </c>
      <c r="AR16" s="12" t="n">
        <v>10.263157894736842</v>
      </c>
      <c r="AS16" s="12" t="n">
        <v>132.31578947368422</v>
      </c>
      <c r="AT16" s="13" t="n">
        <v>5618.421052631578</v>
      </c>
      <c r="AU16" s="14"/>
      <c r="AW16" s="17" t="s">
        <v>47</v>
      </c>
      <c r="AX16" s="22">
        <f>SUM(AA21:AD26,AA40:AD41)</f>
        <v>18885.499999999996</v>
      </c>
      <c r="AY16" s="22">
        <f>SUM(H21:K26,H40:K41,Z21:Z26,Z40:Z41)</f>
        <v>4797.8000000000011</v>
      </c>
      <c r="AZ16" s="22">
        <f>SUM(AE21:AJ26,AE40:AJ41)</f>
        <v>2111.5499999999997</v>
      </c>
      <c r="BA16" s="22">
        <f>SUM(B21:G26,B40:G41)</f>
        <v>1514.2499999999998</v>
      </c>
      <c r="BB16" s="22">
        <f>SUM(T21:Y26,T40:Y41,AM21:AN26,AM40:AN41)</f>
        <v>5061.8999999999996</v>
      </c>
      <c r="BC16" s="22">
        <f>SUM(L21:S26,L40:S41,AK21:AL26,AK40:AL41)</f>
        <v>1643.8500000000006</v>
      </c>
      <c r="BD16" s="23">
        <f>SUM(AO21:AR26,AO40:AR41)</f>
        <v>962.55000000000018</v>
      </c>
      <c r="BE16" s="22">
        <f t="shared" si="0"/>
        <v>34977.399999999994</v>
      </c>
    </row>
    <row r="17" spans="1:57">
      <c r="A17" s="1" t="s">
        <v>14</v>
      </c>
      <c r="B17" s="12" t="n">
        <v>43.473684210526315</v>
      </c>
      <c r="C17" s="12" t="n">
        <v>80.84210526315789</v>
      </c>
      <c r="D17" s="12" t="n">
        <v>27.94736842105263</v>
      </c>
      <c r="E17" s="12" t="n">
        <v>28.210526315789473</v>
      </c>
      <c r="F17" s="12" t="n">
        <v>125.36842105263158</v>
      </c>
      <c r="G17" s="12" t="n">
        <v>39.68421052631579</v>
      </c>
      <c r="H17" s="12" t="n">
        <v>112.3157894736842</v>
      </c>
      <c r="I17" s="12" t="n">
        <v>200.6315789473684</v>
      </c>
      <c r="J17" s="12" t="n">
        <v>276.36842105263156</v>
      </c>
      <c r="K17" s="12" t="n">
        <v>147.6315789473684</v>
      </c>
      <c r="L17" s="12" t="n">
        <v>240.3684210526316</v>
      </c>
      <c r="M17" s="12" t="n">
        <v>227.0</v>
      </c>
      <c r="N17" s="12" t="n">
        <v>179.1578947368421</v>
      </c>
      <c r="O17" s="12" t="n">
        <v>213.21052631578948</v>
      </c>
      <c r="P17" s="12" t="n">
        <v>14.263157894736842</v>
      </c>
      <c r="Q17" s="12" t="n">
        <v>111.78947368421052</v>
      </c>
      <c r="R17" s="12" t="n">
        <v>174.1578947368421</v>
      </c>
      <c r="S17" s="12" t="n">
        <v>327.2631578947368</v>
      </c>
      <c r="T17" s="12" t="n">
        <v>30.157894736842106</v>
      </c>
      <c r="U17" s="12" t="n">
        <v>20.0</v>
      </c>
      <c r="V17" s="12" t="n">
        <v>20.473684210526315</v>
      </c>
      <c r="W17" s="12" t="n">
        <v>6.631578947368421</v>
      </c>
      <c r="X17" s="12" t="n">
        <v>4.631578947368421</v>
      </c>
      <c r="Y17" s="12" t="n">
        <v>17.789473684210527</v>
      </c>
      <c r="Z17" s="12" t="n">
        <v>38.73684210526316</v>
      </c>
      <c r="AA17" s="12" t="n">
        <v>425.3157894736842</v>
      </c>
      <c r="AB17" s="12" t="n">
        <v>414.7894736842105</v>
      </c>
      <c r="AC17" s="12" t="n">
        <v>394.2105263157895</v>
      </c>
      <c r="AD17" s="12" t="n">
        <v>267.2105263157895</v>
      </c>
      <c r="AE17" s="12" t="n">
        <v>71.84210526315789</v>
      </c>
      <c r="AF17" s="12" t="n">
        <v>54.26315789473684</v>
      </c>
      <c r="AG17" s="12" t="n">
        <v>28.68421052631579</v>
      </c>
      <c r="AH17" s="12" t="n">
        <v>38.8421052631579</v>
      </c>
      <c r="AI17" s="12" t="n">
        <v>50.94736842105263</v>
      </c>
      <c r="AJ17" s="12" t="n">
        <v>9.157894736842104</v>
      </c>
      <c r="AK17" s="12" t="n">
        <v>28.63157894736842</v>
      </c>
      <c r="AL17" s="12" t="n">
        <v>74.6842105263158</v>
      </c>
      <c r="AM17" s="12" t="n">
        <v>11.31578947368421</v>
      </c>
      <c r="AN17" s="12" t="n">
        <v>51.0</v>
      </c>
      <c r="AO17" s="12" t="n">
        <v>9.473684210526315</v>
      </c>
      <c r="AP17" s="12" t="n">
        <v>13.421052631578947</v>
      </c>
      <c r="AQ17" s="12" t="n">
        <v>24.36842105263158</v>
      </c>
      <c r="AR17" s="12" t="n">
        <v>8.789473684210526</v>
      </c>
      <c r="AS17" s="12" t="n">
        <v>47.26315789473684</v>
      </c>
      <c r="AT17" s="13" t="n">
        <v>4732.315789473684</v>
      </c>
      <c r="AU17" s="14"/>
      <c r="AW17" s="1" t="s">
        <v>48</v>
      </c>
      <c r="AX17" s="23">
        <f>SUM(AA13:AD20,AA38:AD39)</f>
        <v>21286.450000000008</v>
      </c>
      <c r="AY17" s="23">
        <f>SUM(H13:K20,H38:K39,Z13:Z20,Z38:Z39)</f>
        <v>8368.1000000000022</v>
      </c>
      <c r="AZ17" s="23">
        <f>SUM(AE13:AJ20,AE38:AJ39)</f>
        <v>3091.6499999999992</v>
      </c>
      <c r="BA17" s="23">
        <f>SUM(B13:G20,B38:G39)</f>
        <v>3783.3499999999995</v>
      </c>
      <c r="BB17" s="23">
        <f>SUM(T13:Y20,T38:Y39,AM13:AN20,AM38:AN39)</f>
        <v>1667.8000000000004</v>
      </c>
      <c r="BC17" s="23">
        <f>SUM(L13:S20,L38:S39,AK13:AL20,AK38:AL39)</f>
        <v>12480.399999999996</v>
      </c>
      <c r="BD17" s="23">
        <f>SUM(AO13:AR20,AO38:AR39)</f>
        <v>695.7</v>
      </c>
      <c r="BE17" s="22">
        <f t="shared" si="0"/>
        <v>51373.450000000004</v>
      </c>
    </row>
    <row r="18" spans="1:57">
      <c r="A18" s="1" t="s">
        <v>15</v>
      </c>
      <c r="B18" s="12" t="n">
        <v>19.105263157894736</v>
      </c>
      <c r="C18" s="12" t="n">
        <v>34.36842105263158</v>
      </c>
      <c r="D18" s="12" t="n">
        <v>9.210526315789474</v>
      </c>
      <c r="E18" s="12" t="n">
        <v>12.736842105263158</v>
      </c>
      <c r="F18" s="12" t="n">
        <v>73.84210526315789</v>
      </c>
      <c r="G18" s="12" t="n">
        <v>27.0</v>
      </c>
      <c r="H18" s="12" t="n">
        <v>56.68421052631579</v>
      </c>
      <c r="I18" s="12" t="n">
        <v>149.26315789473685</v>
      </c>
      <c r="J18" s="12" t="n">
        <v>160.47368421052633</v>
      </c>
      <c r="K18" s="12" t="n">
        <v>89.05263157894737</v>
      </c>
      <c r="L18" s="12" t="n">
        <v>95.36842105263158</v>
      </c>
      <c r="M18" s="12" t="n">
        <v>98.42105263157895</v>
      </c>
      <c r="N18" s="12" t="n">
        <v>74.73684210526316</v>
      </c>
      <c r="O18" s="12" t="n">
        <v>101.05263157894737</v>
      </c>
      <c r="P18" s="12" t="n">
        <v>103.94736842105263</v>
      </c>
      <c r="Q18" s="12" t="n">
        <v>8.0</v>
      </c>
      <c r="R18" s="12" t="n">
        <v>72.84210526315789</v>
      </c>
      <c r="S18" s="12" t="n">
        <v>176.05263157894737</v>
      </c>
      <c r="T18" s="12" t="n">
        <v>15.31578947368421</v>
      </c>
      <c r="U18" s="12" t="n">
        <v>8.421052631578947</v>
      </c>
      <c r="V18" s="12" t="n">
        <v>8.526315789473685</v>
      </c>
      <c r="W18" s="12" t="n">
        <v>2.210526315789474</v>
      </c>
      <c r="X18" s="12" t="n">
        <v>3.8421052631578947</v>
      </c>
      <c r="Y18" s="12" t="n">
        <v>6.421052631578948</v>
      </c>
      <c r="Z18" s="12" t="n">
        <v>16.842105263157894</v>
      </c>
      <c r="AA18" s="12" t="n">
        <v>359.94736842105266</v>
      </c>
      <c r="AB18" s="12" t="n">
        <v>323.8421052631579</v>
      </c>
      <c r="AC18" s="12" t="n">
        <v>283.1578947368421</v>
      </c>
      <c r="AD18" s="12" t="n">
        <v>204.0</v>
      </c>
      <c r="AE18" s="12" t="n">
        <v>59.05263157894737</v>
      </c>
      <c r="AF18" s="12" t="n">
        <v>43.21052631578947</v>
      </c>
      <c r="AG18" s="12" t="n">
        <v>12.0</v>
      </c>
      <c r="AH18" s="12" t="n">
        <v>20.526315789473685</v>
      </c>
      <c r="AI18" s="12" t="n">
        <v>49.89473684210526</v>
      </c>
      <c r="AJ18" s="12" t="n">
        <v>5.894736842105263</v>
      </c>
      <c r="AK18" s="12" t="n">
        <v>21.263157894736842</v>
      </c>
      <c r="AL18" s="12" t="n">
        <v>42.36842105263158</v>
      </c>
      <c r="AM18" s="12" t="n">
        <v>5.2105263157894735</v>
      </c>
      <c r="AN18" s="12" t="n">
        <v>16.05263157894737</v>
      </c>
      <c r="AO18" s="12" t="n">
        <v>6.2105263157894735</v>
      </c>
      <c r="AP18" s="12" t="n">
        <v>6.526315789473684</v>
      </c>
      <c r="AQ18" s="12" t="n">
        <v>13.789473684210526</v>
      </c>
      <c r="AR18" s="12" t="n">
        <v>4.842105263157895</v>
      </c>
      <c r="AS18" s="12" t="n">
        <v>28.263157894736842</v>
      </c>
      <c r="AT18" s="13" t="n">
        <v>2929.7894736842113</v>
      </c>
      <c r="AU18" s="14"/>
      <c r="AW18" s="9" t="s">
        <v>58</v>
      </c>
      <c r="AX18" s="22">
        <f>SUM(AA42:AD45)</f>
        <v>7953.3</v>
      </c>
      <c r="AY18" s="22">
        <f>SUM(Z42:Z45,H42:K45)</f>
        <v>893.9</v>
      </c>
      <c r="AZ18" s="22">
        <f>SUM(AE42:AJ45)</f>
        <v>2504.7000000000003</v>
      </c>
      <c r="BA18" s="22">
        <f>SUM(B42:G45)</f>
        <v>770.89999999999986</v>
      </c>
      <c r="BB18" s="22">
        <f>SUM(T42:Y45, AM42:AN45)</f>
        <v>930.94999999999993</v>
      </c>
      <c r="BC18" s="22">
        <f>SUM(AK42:AL45,L42:S45)</f>
        <v>611.00000000000011</v>
      </c>
      <c r="BD18" s="22">
        <f>SUM(AO42:AR45)</f>
        <v>1077.0500000000002</v>
      </c>
      <c r="BE18" s="22">
        <f t="shared" si="0"/>
        <v>14741.800000000003</v>
      </c>
    </row>
    <row r="19" spans="1:57">
      <c r="A19" s="1" t="s">
        <v>16</v>
      </c>
      <c r="B19" s="12" t="n">
        <v>19.63157894736842</v>
      </c>
      <c r="C19" s="12" t="n">
        <v>34.05263157894737</v>
      </c>
      <c r="D19" s="12" t="n">
        <v>16.0</v>
      </c>
      <c r="E19" s="12" t="n">
        <v>18.57894736842105</v>
      </c>
      <c r="F19" s="12" t="n">
        <v>118.10526315789474</v>
      </c>
      <c r="G19" s="12" t="n">
        <v>34.68421052631579</v>
      </c>
      <c r="H19" s="12" t="n">
        <v>81.57894736842105</v>
      </c>
      <c r="I19" s="12" t="n">
        <v>177.68421052631578</v>
      </c>
      <c r="J19" s="12" t="n">
        <v>213.94736842105263</v>
      </c>
      <c r="K19" s="12" t="n">
        <v>107.94736842105263</v>
      </c>
      <c r="L19" s="12" t="n">
        <v>81.36842105263158</v>
      </c>
      <c r="M19" s="12" t="n">
        <v>133.52631578947367</v>
      </c>
      <c r="N19" s="12" t="n">
        <v>84.84210526315789</v>
      </c>
      <c r="O19" s="12" t="n">
        <v>140.94736842105263</v>
      </c>
      <c r="P19" s="12" t="n">
        <v>182.0</v>
      </c>
      <c r="Q19" s="12" t="n">
        <v>78.73684210526316</v>
      </c>
      <c r="R19" s="12" t="n">
        <v>16.789473684210527</v>
      </c>
      <c r="S19" s="12" t="n">
        <v>173.52631578947367</v>
      </c>
      <c r="T19" s="12" t="n">
        <v>16.0</v>
      </c>
      <c r="U19" s="12" t="n">
        <v>14.263157894736842</v>
      </c>
      <c r="V19" s="12" t="n">
        <v>15.421052631578947</v>
      </c>
      <c r="W19" s="12" t="n">
        <v>3.8421052631578947</v>
      </c>
      <c r="X19" s="12" t="n">
        <v>5.578947368421052</v>
      </c>
      <c r="Y19" s="12" t="n">
        <v>11.526315789473685</v>
      </c>
      <c r="Z19" s="12" t="n">
        <v>13.631578947368421</v>
      </c>
      <c r="AA19" s="12" t="n">
        <v>756.5263157894736</v>
      </c>
      <c r="AB19" s="12" t="n">
        <v>644.421052631579</v>
      </c>
      <c r="AC19" s="12" t="n">
        <v>457.57894736842104</v>
      </c>
      <c r="AD19" s="12" t="n">
        <v>247.6315789473684</v>
      </c>
      <c r="AE19" s="12" t="n">
        <v>58.21052631578947</v>
      </c>
      <c r="AF19" s="12" t="n">
        <v>28.263157894736842</v>
      </c>
      <c r="AG19" s="12" t="n">
        <v>15.894736842105264</v>
      </c>
      <c r="AH19" s="12" t="n">
        <v>24.157894736842106</v>
      </c>
      <c r="AI19" s="12" t="n">
        <v>68.36842105263158</v>
      </c>
      <c r="AJ19" s="12" t="n">
        <v>7.473684210526316</v>
      </c>
      <c r="AK19" s="12" t="n">
        <v>17.42105263157895</v>
      </c>
      <c r="AL19" s="12" t="n">
        <v>50.26315789473684</v>
      </c>
      <c r="AM19" s="12" t="n">
        <v>4.473684210526316</v>
      </c>
      <c r="AN19" s="12" t="n">
        <v>20.105263157894736</v>
      </c>
      <c r="AO19" s="12" t="n">
        <v>6.2105263157894735</v>
      </c>
      <c r="AP19" s="12" t="n">
        <v>5.2105263157894735</v>
      </c>
      <c r="AQ19" s="12" t="n">
        <v>28.57894736842105</v>
      </c>
      <c r="AR19" s="12" t="n">
        <v>5.578947368421052</v>
      </c>
      <c r="AS19" s="12" t="n">
        <v>29.473684210526315</v>
      </c>
      <c r="AT19" s="13" t="n">
        <v>4270.0526315789475</v>
      </c>
      <c r="AU19" s="14"/>
      <c r="AW19" s="9" t="s">
        <v>49</v>
      </c>
      <c r="AX19" s="22">
        <f>SUM(AX12:AX18)</f>
        <v>108663.25</v>
      </c>
      <c r="AY19" s="22">
        <f t="shared" ref="AY19:BD19" si="1">SUM(AY12:AY18)</f>
        <v>40356.500000000007</v>
      </c>
      <c r="AZ19" s="22">
        <f t="shared" si="1"/>
        <v>51869.549999999996</v>
      </c>
      <c r="BA19" s="22">
        <f t="shared" si="1"/>
        <v>32338.799999999999</v>
      </c>
      <c r="BB19" s="22">
        <f t="shared" si="1"/>
        <v>34303.1</v>
      </c>
      <c r="BC19" s="22">
        <f t="shared" si="1"/>
        <v>51076.6</v>
      </c>
      <c r="BD19" s="22">
        <f t="shared" si="1"/>
        <v>15437.150000000001</v>
      </c>
      <c r="BE19" s="22">
        <f t="shared" si="0"/>
        <v>334044.94999999995</v>
      </c>
    </row>
    <row r="20" spans="1:57">
      <c r="A20" s="1" t="s">
        <v>17</v>
      </c>
      <c r="B20" s="12" t="n">
        <v>38.26315789473684</v>
      </c>
      <c r="C20" s="12" t="n">
        <v>88.52631578947368</v>
      </c>
      <c r="D20" s="12" t="n">
        <v>44.8421052631579</v>
      </c>
      <c r="E20" s="12" t="n">
        <v>34.36842105263158</v>
      </c>
      <c r="F20" s="12" t="n">
        <v>241.6315789473684</v>
      </c>
      <c r="G20" s="12" t="n">
        <v>69.15789473684211</v>
      </c>
      <c r="H20" s="12" t="n">
        <v>144.78947368421052</v>
      </c>
      <c r="I20" s="12" t="n">
        <v>346.4736842105263</v>
      </c>
      <c r="J20" s="12" t="n">
        <v>344.63157894736844</v>
      </c>
      <c r="K20" s="12" t="n">
        <v>162.21052631578948</v>
      </c>
      <c r="L20" s="12" t="n">
        <v>156.52631578947367</v>
      </c>
      <c r="M20" s="12" t="n">
        <v>272.2631578947368</v>
      </c>
      <c r="N20" s="12" t="n">
        <v>131.94736842105263</v>
      </c>
      <c r="O20" s="12" t="n">
        <v>252.42105263157896</v>
      </c>
      <c r="P20" s="12" t="n">
        <v>341.2105263157895</v>
      </c>
      <c r="Q20" s="12" t="n">
        <v>196.1578947368421</v>
      </c>
      <c r="R20" s="12" t="n">
        <v>179.47368421052633</v>
      </c>
      <c r="S20" s="12" t="n">
        <v>39.21052631578947</v>
      </c>
      <c r="T20" s="12" t="n">
        <v>31.42105263157895</v>
      </c>
      <c r="U20" s="12" t="n">
        <v>33.0</v>
      </c>
      <c r="V20" s="12" t="n">
        <v>29.157894736842106</v>
      </c>
      <c r="W20" s="12" t="n">
        <v>10.736842105263158</v>
      </c>
      <c r="X20" s="12" t="n">
        <v>11.0</v>
      </c>
      <c r="Y20" s="12" t="n">
        <v>28.210526315789473</v>
      </c>
      <c r="Z20" s="12" t="n">
        <v>25.157894736842106</v>
      </c>
      <c r="AA20" s="12" t="n">
        <v>1581.6315789473683</v>
      </c>
      <c r="AB20" s="12" t="n">
        <v>1183.578947368421</v>
      </c>
      <c r="AC20" s="12" t="n">
        <v>713.2105263157895</v>
      </c>
      <c r="AD20" s="12" t="n">
        <v>366.2631578947368</v>
      </c>
      <c r="AE20" s="12" t="n">
        <v>102.52631578947368</v>
      </c>
      <c r="AF20" s="12" t="n">
        <v>48.26315789473684</v>
      </c>
      <c r="AG20" s="12" t="n">
        <v>30.36842105263158</v>
      </c>
      <c r="AH20" s="12" t="n">
        <v>40.94736842105263</v>
      </c>
      <c r="AI20" s="12" t="n">
        <v>94.3157894736842</v>
      </c>
      <c r="AJ20" s="12" t="n">
        <v>7.421052631578948</v>
      </c>
      <c r="AK20" s="12" t="n">
        <v>35.26315789473684</v>
      </c>
      <c r="AL20" s="12" t="n">
        <v>94.26315789473684</v>
      </c>
      <c r="AM20" s="12" t="n">
        <v>9.473684210526315</v>
      </c>
      <c r="AN20" s="12" t="n">
        <v>40.473684210526315</v>
      </c>
      <c r="AO20" s="12" t="n">
        <v>7.7894736842105265</v>
      </c>
      <c r="AP20" s="12" t="n">
        <v>9.105263157894736</v>
      </c>
      <c r="AQ20" s="12" t="n">
        <v>66.89473684210526</v>
      </c>
      <c r="AR20" s="12" t="n">
        <v>10.157894736842104</v>
      </c>
      <c r="AS20" s="12" t="n">
        <v>33.94736842105263</v>
      </c>
      <c r="AT20" s="13" t="n">
        <v>7728.684210526316</v>
      </c>
      <c r="AU20" s="14"/>
      <c r="AW20" s="18"/>
      <c r="AX20" s="22"/>
      <c r="AY20" s="22"/>
      <c r="AZ20" s="22"/>
      <c r="BA20" s="22"/>
      <c r="BB20" s="22"/>
      <c r="BC20" s="22"/>
      <c r="BD20" s="22"/>
      <c r="BE20" s="22"/>
    </row>
    <row r="21" spans="1:57">
      <c r="A21" s="1" t="s">
        <v>18</v>
      </c>
      <c r="B21" s="12" t="n">
        <v>31.473684210526315</v>
      </c>
      <c r="C21" s="12" t="n">
        <v>37.473684210526315</v>
      </c>
      <c r="D21" s="12" t="n">
        <v>21.63157894736842</v>
      </c>
      <c r="E21" s="12" t="n">
        <v>24.105263157894736</v>
      </c>
      <c r="F21" s="12" t="n">
        <v>125.47368421052632</v>
      </c>
      <c r="G21" s="12" t="n">
        <v>24.105263157894736</v>
      </c>
      <c r="H21" s="12" t="n">
        <v>129.68421052631578</v>
      </c>
      <c r="I21" s="12" t="n">
        <v>265.6842105263158</v>
      </c>
      <c r="J21" s="12" t="n">
        <v>296.8421052631579</v>
      </c>
      <c r="K21" s="12" t="n">
        <v>27.0</v>
      </c>
      <c r="L21" s="12" t="n">
        <v>54.10526315789474</v>
      </c>
      <c r="M21" s="12" t="n">
        <v>73.57894736842105</v>
      </c>
      <c r="N21" s="12" t="n">
        <v>46.78947368421053</v>
      </c>
      <c r="O21" s="12" t="n">
        <v>28.42105263157895</v>
      </c>
      <c r="P21" s="12" t="n">
        <v>32.526315789473685</v>
      </c>
      <c r="Q21" s="12" t="n">
        <v>16.05263157894737</v>
      </c>
      <c r="R21" s="12" t="n">
        <v>16.42105263157895</v>
      </c>
      <c r="S21" s="12" t="n">
        <v>32.26315789473684</v>
      </c>
      <c r="T21" s="12" t="n">
        <v>19.94736842105263</v>
      </c>
      <c r="U21" s="12" t="n">
        <v>104.63157894736842</v>
      </c>
      <c r="V21" s="12" t="n">
        <v>318.36842105263156</v>
      </c>
      <c r="W21" s="12" t="n">
        <v>109.05263157894737</v>
      </c>
      <c r="X21" s="12" t="n">
        <v>48.36842105263158</v>
      </c>
      <c r="Y21" s="12" t="n">
        <v>78.36842105263158</v>
      </c>
      <c r="Z21" s="12" t="n">
        <v>21.63157894736842</v>
      </c>
      <c r="AA21" s="12" t="n">
        <v>805.8421052631579</v>
      </c>
      <c r="AB21" s="12" t="n">
        <v>810.3157894736842</v>
      </c>
      <c r="AC21" s="12" t="n">
        <v>585.6842105263158</v>
      </c>
      <c r="AD21" s="12" t="n">
        <v>422.2105263157895</v>
      </c>
      <c r="AE21" s="12" t="n">
        <v>91.63157894736842</v>
      </c>
      <c r="AF21" s="12" t="n">
        <v>76.89473684210526</v>
      </c>
      <c r="AG21" s="12" t="n">
        <v>37.21052631578947</v>
      </c>
      <c r="AH21" s="12" t="n">
        <v>42.05263157894737</v>
      </c>
      <c r="AI21" s="12" t="n">
        <v>96.3157894736842</v>
      </c>
      <c r="AJ21" s="12" t="n">
        <v>26.68421052631579</v>
      </c>
      <c r="AK21" s="12" t="n">
        <v>6.947368421052632</v>
      </c>
      <c r="AL21" s="12" t="n">
        <v>10.105263157894736</v>
      </c>
      <c r="AM21" s="12" t="n">
        <v>64.89473684210526</v>
      </c>
      <c r="AN21" s="12" t="n">
        <v>362.57894736842104</v>
      </c>
      <c r="AO21" s="12" t="n">
        <v>17.57894736842105</v>
      </c>
      <c r="AP21" s="12" t="n">
        <v>29.473684210526315</v>
      </c>
      <c r="AQ21" s="12" t="n">
        <v>113.36842105263158</v>
      </c>
      <c r="AR21" s="12" t="n">
        <v>23.05263157894737</v>
      </c>
      <c r="AS21" s="12" t="n">
        <v>7.842105263157895</v>
      </c>
      <c r="AT21" s="13" t="n">
        <v>5614.684210526315</v>
      </c>
      <c r="AU21" s="14"/>
      <c r="AW21" s="17"/>
      <c r="AX21" s="22" t="s">
        <v>43</v>
      </c>
      <c r="AY21" s="22" t="s">
        <v>44</v>
      </c>
      <c r="AZ21" s="22" t="s">
        <v>45</v>
      </c>
      <c r="BA21" s="22" t="s">
        <v>46</v>
      </c>
      <c r="BB21" s="22" t="s">
        <v>47</v>
      </c>
      <c r="BC21" s="22" t="s">
        <v>48</v>
      </c>
      <c r="BD21" s="22" t="s">
        <v>58</v>
      </c>
      <c r="BE21" s="22"/>
    </row>
    <row r="22" spans="1:57">
      <c r="A22" s="1" t="s">
        <v>19</v>
      </c>
      <c r="B22" s="12" t="n">
        <v>16.263157894736842</v>
      </c>
      <c r="C22" s="12" t="n">
        <v>18.789473684210527</v>
      </c>
      <c r="D22" s="12" t="n">
        <v>15.0</v>
      </c>
      <c r="E22" s="12" t="n">
        <v>16.31578947368421</v>
      </c>
      <c r="F22" s="12" t="n">
        <v>126.63157894736842</v>
      </c>
      <c r="G22" s="12" t="n">
        <v>21.210526315789473</v>
      </c>
      <c r="H22" s="12" t="n">
        <v>116.52631578947368</v>
      </c>
      <c r="I22" s="12" t="n">
        <v>287.63157894736844</v>
      </c>
      <c r="J22" s="12" t="n">
        <v>274.2105263157895</v>
      </c>
      <c r="K22" s="12" t="n">
        <v>24.68421052631579</v>
      </c>
      <c r="L22" s="12" t="n">
        <v>25.57894736842105</v>
      </c>
      <c r="M22" s="12" t="n">
        <v>74.3157894736842</v>
      </c>
      <c r="N22" s="12" t="n">
        <v>20.42105263157895</v>
      </c>
      <c r="O22" s="12" t="n">
        <v>11.631578947368421</v>
      </c>
      <c r="P22" s="12" t="n">
        <v>20.842105263157894</v>
      </c>
      <c r="Q22" s="12" t="n">
        <v>9.263157894736842</v>
      </c>
      <c r="R22" s="12" t="n">
        <v>15.421052631578947</v>
      </c>
      <c r="S22" s="12" t="n">
        <v>32.526315789473685</v>
      </c>
      <c r="T22" s="12" t="n">
        <v>103.73684210526316</v>
      </c>
      <c r="U22" s="12" t="n">
        <v>22.68421052631579</v>
      </c>
      <c r="V22" s="12" t="n">
        <v>125.89473684210526</v>
      </c>
      <c r="W22" s="12" t="n">
        <v>44.36842105263158</v>
      </c>
      <c r="X22" s="12" t="n">
        <v>30.05263157894737</v>
      </c>
      <c r="Y22" s="12" t="n">
        <v>96.3157894736842</v>
      </c>
      <c r="Z22" s="12" t="n">
        <v>15.578947368421053</v>
      </c>
      <c r="AA22" s="12" t="n">
        <v>1360.842105263158</v>
      </c>
      <c r="AB22" s="12" t="n">
        <v>1326.842105263158</v>
      </c>
      <c r="AC22" s="12" t="n">
        <v>665.421052631579</v>
      </c>
      <c r="AD22" s="12" t="n">
        <v>448.94736842105266</v>
      </c>
      <c r="AE22" s="12" t="n">
        <v>97.52631578947368</v>
      </c>
      <c r="AF22" s="12" t="n">
        <v>53.63157894736842</v>
      </c>
      <c r="AG22" s="12" t="n">
        <v>66.0</v>
      </c>
      <c r="AH22" s="12" t="n">
        <v>36.68421052631579</v>
      </c>
      <c r="AI22" s="12" t="n">
        <v>90.84210526315789</v>
      </c>
      <c r="AJ22" s="12" t="n">
        <v>17.05263157894737</v>
      </c>
      <c r="AK22" s="12" t="n">
        <v>3.8421052631578947</v>
      </c>
      <c r="AL22" s="12" t="n">
        <v>7.2631578947368425</v>
      </c>
      <c r="AM22" s="12" t="n">
        <v>27.526315789473685</v>
      </c>
      <c r="AN22" s="12" t="n">
        <v>120.84210526315789</v>
      </c>
      <c r="AO22" s="12" t="n">
        <v>15.31578947368421</v>
      </c>
      <c r="AP22" s="12" t="n">
        <v>25.94736842105263</v>
      </c>
      <c r="AQ22" s="12" t="n">
        <v>144.89473684210526</v>
      </c>
      <c r="AR22" s="12" t="n">
        <v>21.42105263157895</v>
      </c>
      <c r="AS22" s="12" t="n">
        <v>4.7368421052631575</v>
      </c>
      <c r="AT22" s="13" t="n">
        <v>6101.473684210525</v>
      </c>
      <c r="AU22" s="14"/>
      <c r="AW22" s="17" t="s">
        <v>43</v>
      </c>
      <c r="AX22" s="22">
        <f>AX12</f>
        <v>4524.1499999999996</v>
      </c>
      <c r="AY22" s="22"/>
      <c r="AZ22" s="22"/>
      <c r="BA22" s="22"/>
      <c r="BB22" s="22"/>
      <c r="BC22" s="22"/>
      <c r="BD22" s="22"/>
      <c r="BE22" s="22"/>
    </row>
    <row r="23" spans="1:57">
      <c r="A23" s="1" t="s">
        <v>20</v>
      </c>
      <c r="B23" s="12" t="n">
        <v>26.31578947368421</v>
      </c>
      <c r="C23" s="12" t="n">
        <v>43.05263157894737</v>
      </c>
      <c r="D23" s="12" t="n">
        <v>28.473684210526315</v>
      </c>
      <c r="E23" s="12" t="n">
        <v>33.10526315789474</v>
      </c>
      <c r="F23" s="12" t="n">
        <v>126.36842105263158</v>
      </c>
      <c r="G23" s="12" t="n">
        <v>33.10526315789474</v>
      </c>
      <c r="H23" s="12" t="n">
        <v>133.89473684210526</v>
      </c>
      <c r="I23" s="12" t="n">
        <v>258.10526315789474</v>
      </c>
      <c r="J23" s="12" t="n">
        <v>258.10526315789474</v>
      </c>
      <c r="K23" s="12" t="n">
        <v>33.578947368421055</v>
      </c>
      <c r="L23" s="12" t="n">
        <v>37.421052631578945</v>
      </c>
      <c r="M23" s="12" t="n">
        <v>78.52631578947368</v>
      </c>
      <c r="N23" s="12" t="n">
        <v>23.36842105263158</v>
      </c>
      <c r="O23" s="12" t="n">
        <v>17.736842105263158</v>
      </c>
      <c r="P23" s="12" t="n">
        <v>18.210526315789473</v>
      </c>
      <c r="Q23" s="12" t="n">
        <v>11.842105263157896</v>
      </c>
      <c r="R23" s="12" t="n">
        <v>16.36842105263158</v>
      </c>
      <c r="S23" s="12" t="n">
        <v>29.05263157894737</v>
      </c>
      <c r="T23" s="12" t="n">
        <v>345.57894736842104</v>
      </c>
      <c r="U23" s="12" t="n">
        <v>141.57894736842104</v>
      </c>
      <c r="V23" s="12" t="n">
        <v>21.36842105263158</v>
      </c>
      <c r="W23" s="12" t="n">
        <v>65.84210526315789</v>
      </c>
      <c r="X23" s="12" t="n">
        <v>46.31578947368421</v>
      </c>
      <c r="Y23" s="12" t="n">
        <v>155.26315789473685</v>
      </c>
      <c r="Z23" s="12" t="n">
        <v>20.94736842105263</v>
      </c>
      <c r="AA23" s="12" t="n">
        <v>1179.8947368421052</v>
      </c>
      <c r="AB23" s="12" t="n">
        <v>1123.3684210526317</v>
      </c>
      <c r="AC23" s="12" t="n">
        <v>680.7894736842105</v>
      </c>
      <c r="AD23" s="12" t="n">
        <v>393.7368421052632</v>
      </c>
      <c r="AE23" s="12" t="n">
        <v>91.6842105263158</v>
      </c>
      <c r="AF23" s="12" t="n">
        <v>58.421052631578945</v>
      </c>
      <c r="AG23" s="12" t="n">
        <v>46.421052631578945</v>
      </c>
      <c r="AH23" s="12" t="n">
        <v>37.94736842105263</v>
      </c>
      <c r="AI23" s="12" t="n">
        <v>75.36842105263158</v>
      </c>
      <c r="AJ23" s="12" t="n">
        <v>23.157894736842106</v>
      </c>
      <c r="AK23" s="12" t="n">
        <v>9.473684210526315</v>
      </c>
      <c r="AL23" s="12" t="n">
        <v>6.0</v>
      </c>
      <c r="AM23" s="12" t="n">
        <v>75.05263157894737</v>
      </c>
      <c r="AN23" s="12" t="n">
        <v>272.57894736842104</v>
      </c>
      <c r="AO23" s="12" t="n">
        <v>20.42105263157895</v>
      </c>
      <c r="AP23" s="12" t="n">
        <v>22.42105263157895</v>
      </c>
      <c r="AQ23" s="12" t="n">
        <v>162.57894736842104</v>
      </c>
      <c r="AR23" s="12" t="n">
        <v>28.473684210526315</v>
      </c>
      <c r="AS23" s="12" t="n">
        <v>5.684210526315789</v>
      </c>
      <c r="AT23" s="13" t="n">
        <v>6317.000000000003</v>
      </c>
      <c r="AU23" s="14"/>
      <c r="AW23" s="17" t="s">
        <v>44</v>
      </c>
      <c r="AX23" s="22">
        <f>AX13+AY12</f>
        <v>30062.049999999996</v>
      </c>
      <c r="AY23" s="22">
        <f>AY13</f>
        <v>1871.45</v>
      </c>
      <c r="AZ23" s="22"/>
      <c r="BA23" s="22"/>
      <c r="BB23" s="22"/>
      <c r="BC23" s="22"/>
      <c r="BD23" s="22"/>
      <c r="BE23" s="22"/>
    </row>
    <row r="24" spans="1:57">
      <c r="A24" s="1" t="s">
        <v>21</v>
      </c>
      <c r="B24" s="12" t="n">
        <v>15.68421052631579</v>
      </c>
      <c r="C24" s="12" t="n">
        <v>9.578947368421053</v>
      </c>
      <c r="D24" s="12" t="n">
        <v>9.68421052631579</v>
      </c>
      <c r="E24" s="12" t="n">
        <v>8.947368421052632</v>
      </c>
      <c r="F24" s="12" t="n">
        <v>75.05263157894737</v>
      </c>
      <c r="G24" s="12" t="n">
        <v>11.736842105263158</v>
      </c>
      <c r="H24" s="12" t="n">
        <v>45.73684210526316</v>
      </c>
      <c r="I24" s="12" t="n">
        <v>138.52631578947367</v>
      </c>
      <c r="J24" s="12" t="n">
        <v>143.05263157894737</v>
      </c>
      <c r="K24" s="12" t="n">
        <v>13.105263157894736</v>
      </c>
      <c r="L24" s="12" t="n">
        <v>23.05263157894737</v>
      </c>
      <c r="M24" s="12" t="n">
        <v>42.89473684210526</v>
      </c>
      <c r="N24" s="12" t="n">
        <v>10.210526315789474</v>
      </c>
      <c r="O24" s="12" t="n">
        <v>3.6315789473684212</v>
      </c>
      <c r="P24" s="12" t="n">
        <v>6.7368421052631575</v>
      </c>
      <c r="Q24" s="12" t="n">
        <v>2.1052631578947367</v>
      </c>
      <c r="R24" s="12" t="n">
        <v>3.9473684210526314</v>
      </c>
      <c r="S24" s="12" t="n">
        <v>10.052631578947368</v>
      </c>
      <c r="T24" s="12" t="n">
        <v>132.31578947368422</v>
      </c>
      <c r="U24" s="12" t="n">
        <v>60.10526315789474</v>
      </c>
      <c r="V24" s="12" t="n">
        <v>70.6842105263158</v>
      </c>
      <c r="W24" s="12" t="n">
        <v>15.473684210526315</v>
      </c>
      <c r="X24" s="12" t="n">
        <v>15.68421052631579</v>
      </c>
      <c r="Y24" s="12" t="n">
        <v>69.78947368421052</v>
      </c>
      <c r="Z24" s="12" t="n">
        <v>4.7368421052631575</v>
      </c>
      <c r="AA24" s="12" t="n">
        <v>847.4736842105264</v>
      </c>
      <c r="AB24" s="12" t="n">
        <v>782.2105263157895</v>
      </c>
      <c r="AC24" s="12" t="n">
        <v>407.36842105263156</v>
      </c>
      <c r="AD24" s="12" t="n">
        <v>244.42105263157896</v>
      </c>
      <c r="AE24" s="12" t="n">
        <v>48.8421052631579</v>
      </c>
      <c r="AF24" s="12" t="n">
        <v>24.31578947368421</v>
      </c>
      <c r="AG24" s="12" t="n">
        <v>20.68421052631579</v>
      </c>
      <c r="AH24" s="12" t="n">
        <v>12.894736842105264</v>
      </c>
      <c r="AI24" s="12" t="n">
        <v>21.94736842105263</v>
      </c>
      <c r="AJ24" s="12" t="n">
        <v>5.2105263157894735</v>
      </c>
      <c r="AK24" s="12" t="n">
        <v>2.6842105263157894</v>
      </c>
      <c r="AL24" s="12" t="n">
        <v>1.5263157894736843</v>
      </c>
      <c r="AM24" s="12" t="n">
        <v>10.789473684210526</v>
      </c>
      <c r="AN24" s="12" t="n">
        <v>47.31578947368421</v>
      </c>
      <c r="AO24" s="12" t="n">
        <v>5.105263157894737</v>
      </c>
      <c r="AP24" s="12" t="n">
        <v>9.0</v>
      </c>
      <c r="AQ24" s="12" t="n">
        <v>86.10526315789474</v>
      </c>
      <c r="AR24" s="12" t="n">
        <v>11.105263157894736</v>
      </c>
      <c r="AS24" s="12" t="n">
        <v>1.105263157894737</v>
      </c>
      <c r="AT24" s="13" t="n">
        <v>3532.631578947368</v>
      </c>
      <c r="AU24" s="14"/>
      <c r="AW24" s="17" t="s">
        <v>45</v>
      </c>
      <c r="AX24" s="22">
        <f>AX14+AZ12</f>
        <v>58045.849999999991</v>
      </c>
      <c r="AY24" s="22">
        <f>AY14+AZ13</f>
        <v>7404.85</v>
      </c>
      <c r="AZ24" s="22">
        <f>AZ14</f>
        <v>8041.2</v>
      </c>
      <c r="BA24" s="22"/>
      <c r="BB24" s="22"/>
      <c r="BC24" s="22"/>
      <c r="BD24" s="22"/>
      <c r="BE24" s="22"/>
    </row>
    <row r="25" spans="1:57">
      <c r="A25" s="1" t="s">
        <v>22</v>
      </c>
      <c r="B25" s="12" t="n">
        <v>9.578947368421053</v>
      </c>
      <c r="C25" s="12" t="n">
        <v>13.157894736842104</v>
      </c>
      <c r="D25" s="12" t="n">
        <v>9.947368421052632</v>
      </c>
      <c r="E25" s="12" t="n">
        <v>8.368421052631579</v>
      </c>
      <c r="F25" s="12" t="n">
        <v>46.78947368421053</v>
      </c>
      <c r="G25" s="12" t="n">
        <v>7.631578947368421</v>
      </c>
      <c r="H25" s="12" t="n">
        <v>44.68421052631579</v>
      </c>
      <c r="I25" s="12" t="n">
        <v>87.52631578947368</v>
      </c>
      <c r="J25" s="12" t="n">
        <v>100.78947368421052</v>
      </c>
      <c r="K25" s="12" t="n">
        <v>7.631578947368421</v>
      </c>
      <c r="L25" s="12" t="n">
        <v>23.842105263157894</v>
      </c>
      <c r="M25" s="12" t="n">
        <v>28.0</v>
      </c>
      <c r="N25" s="12" t="n">
        <v>10.578947368421053</v>
      </c>
      <c r="O25" s="12" t="n">
        <v>4.578947368421052</v>
      </c>
      <c r="P25" s="12" t="n">
        <v>5.684210526315789</v>
      </c>
      <c r="Q25" s="12" t="n">
        <v>2.526315789473684</v>
      </c>
      <c r="R25" s="12" t="n">
        <v>4.421052631578948</v>
      </c>
      <c r="S25" s="12" t="n">
        <v>8.789473684210526</v>
      </c>
      <c r="T25" s="12" t="n">
        <v>54.31578947368421</v>
      </c>
      <c r="U25" s="12" t="n">
        <v>37.0</v>
      </c>
      <c r="V25" s="12" t="n">
        <v>45.473684210526315</v>
      </c>
      <c r="W25" s="12" t="n">
        <v>20.842105263157894</v>
      </c>
      <c r="X25" s="12" t="n">
        <v>16.94736842105263</v>
      </c>
      <c r="Y25" s="12" t="n">
        <v>59.8421052631579</v>
      </c>
      <c r="Z25" s="12" t="n">
        <v>5.894736842105263</v>
      </c>
      <c r="AA25" s="12" t="n">
        <v>694.7894736842105</v>
      </c>
      <c r="AB25" s="12" t="n">
        <v>642.8421052631579</v>
      </c>
      <c r="AC25" s="12" t="n">
        <v>304.94736842105266</v>
      </c>
      <c r="AD25" s="12" t="n">
        <v>204.73684210526315</v>
      </c>
      <c r="AE25" s="12" t="n">
        <v>39.78947368421053</v>
      </c>
      <c r="AF25" s="12" t="n">
        <v>20.36842105263158</v>
      </c>
      <c r="AG25" s="12" t="n">
        <v>24.736842105263158</v>
      </c>
      <c r="AH25" s="12" t="n">
        <v>15.105263157894736</v>
      </c>
      <c r="AI25" s="12" t="n">
        <v>21.894736842105264</v>
      </c>
      <c r="AJ25" s="12" t="n">
        <v>3.9473684210526314</v>
      </c>
      <c r="AK25" s="12" t="n">
        <v>0.7894736842105263</v>
      </c>
      <c r="AL25" s="12" t="n">
        <v>1.8421052631578947</v>
      </c>
      <c r="AM25" s="12" t="n">
        <v>9.157894736842104</v>
      </c>
      <c r="AN25" s="12" t="n">
        <v>28.105263157894736</v>
      </c>
      <c r="AO25" s="12" t="n">
        <v>5.526315789473684</v>
      </c>
      <c r="AP25" s="12" t="n">
        <v>7.0</v>
      </c>
      <c r="AQ25" s="12" t="n">
        <v>66.78947368421052</v>
      </c>
      <c r="AR25" s="12" t="n">
        <v>9.947368421052632</v>
      </c>
      <c r="AS25" s="12" t="n">
        <v>1.5789473684210527</v>
      </c>
      <c r="AT25" s="13" t="n">
        <v>2768.7368421052633</v>
      </c>
      <c r="AU25" s="14"/>
      <c r="AW25" s="17" t="s">
        <v>46</v>
      </c>
      <c r="AX25" s="22">
        <f>AX15+BA12</f>
        <v>23575.85</v>
      </c>
      <c r="AY25" s="22">
        <f>AY15+BA13</f>
        <v>11475.149999999998</v>
      </c>
      <c r="AZ25" s="22">
        <f>AZ15+BA14</f>
        <v>5626.6</v>
      </c>
      <c r="BA25" s="22">
        <f>BA15</f>
        <v>6639.5</v>
      </c>
      <c r="BB25" s="22"/>
      <c r="BC25" s="22"/>
      <c r="BD25" s="23"/>
      <c r="BE25" s="22"/>
    </row>
    <row r="26" spans="1:57">
      <c r="A26" s="1" t="s">
        <v>23</v>
      </c>
      <c r="B26" s="12" t="n">
        <v>24.210526315789473</v>
      </c>
      <c r="C26" s="12" t="n">
        <v>31.105263157894736</v>
      </c>
      <c r="D26" s="12" t="n">
        <v>40.68421052631579</v>
      </c>
      <c r="E26" s="12" t="n">
        <v>24.42105263157895</v>
      </c>
      <c r="F26" s="12" t="n">
        <v>67.21052631578948</v>
      </c>
      <c r="G26" s="12" t="n">
        <v>19.05263157894737</v>
      </c>
      <c r="H26" s="12" t="n">
        <v>73.26315789473684</v>
      </c>
      <c r="I26" s="12" t="n">
        <v>168.6315789473684</v>
      </c>
      <c r="J26" s="12" t="n">
        <v>194.10526315789474</v>
      </c>
      <c r="K26" s="12" t="n">
        <v>35.36842105263158</v>
      </c>
      <c r="L26" s="12" t="n">
        <v>59.526315789473685</v>
      </c>
      <c r="M26" s="12" t="n">
        <v>61.78947368421053</v>
      </c>
      <c r="N26" s="12" t="n">
        <v>24.68421052631579</v>
      </c>
      <c r="O26" s="12" t="n">
        <v>18.31578947368421</v>
      </c>
      <c r="P26" s="12" t="n">
        <v>19.736842105263158</v>
      </c>
      <c r="Q26" s="12" t="n">
        <v>8.526315789473685</v>
      </c>
      <c r="R26" s="12" t="n">
        <v>10.736842105263158</v>
      </c>
      <c r="S26" s="12" t="n">
        <v>31.157894736842106</v>
      </c>
      <c r="T26" s="12" t="n">
        <v>75.47368421052632</v>
      </c>
      <c r="U26" s="12" t="n">
        <v>96.89473684210526</v>
      </c>
      <c r="V26" s="12" t="n">
        <v>160.05263157894737</v>
      </c>
      <c r="W26" s="12" t="n">
        <v>74.6842105263158</v>
      </c>
      <c r="X26" s="12" t="n">
        <v>63.10526315789474</v>
      </c>
      <c r="Y26" s="12" t="n">
        <v>19.842105263157894</v>
      </c>
      <c r="Z26" s="12" t="n">
        <v>34.1578947368421</v>
      </c>
      <c r="AA26" s="12" t="n">
        <v>1046.2631578947369</v>
      </c>
      <c r="AB26" s="12" t="n">
        <v>1132.6842105263158</v>
      </c>
      <c r="AC26" s="12" t="n">
        <v>779.2105263157895</v>
      </c>
      <c r="AD26" s="12" t="n">
        <v>544.7894736842105</v>
      </c>
      <c r="AE26" s="12" t="n">
        <v>186.3684210526316</v>
      </c>
      <c r="AF26" s="12" t="n">
        <v>105.57894736842105</v>
      </c>
      <c r="AG26" s="12" t="n">
        <v>56.421052631578945</v>
      </c>
      <c r="AH26" s="12" t="n">
        <v>46.8421052631579</v>
      </c>
      <c r="AI26" s="12" t="n">
        <v>43.78947368421053</v>
      </c>
      <c r="AJ26" s="12" t="n">
        <v>6.631578947368421</v>
      </c>
      <c r="AK26" s="12" t="n">
        <v>5.368421052631579</v>
      </c>
      <c r="AL26" s="12" t="n">
        <v>10.894736842105264</v>
      </c>
      <c r="AM26" s="12" t="n">
        <v>23.473684210526315</v>
      </c>
      <c r="AN26" s="12" t="n">
        <v>50.0</v>
      </c>
      <c r="AO26" s="12" t="n">
        <v>7.631578947368421</v>
      </c>
      <c r="AP26" s="12" t="n">
        <v>11.947368421052632</v>
      </c>
      <c r="AQ26" s="12" t="n">
        <v>139.94736842105263</v>
      </c>
      <c r="AR26" s="12" t="n">
        <v>21.894736842105264</v>
      </c>
      <c r="AS26" s="12" t="n">
        <v>5.052631578947368</v>
      </c>
      <c r="AT26" s="13" t="n">
        <v>5661.526315789473</v>
      </c>
      <c r="AU26" s="14"/>
      <c r="AW26" s="9" t="s">
        <v>47</v>
      </c>
      <c r="AX26" s="22">
        <f>AX16+BB12</f>
        <v>37280.25</v>
      </c>
      <c r="AY26" s="22">
        <f>AY16+BB13</f>
        <v>9556.3000000000029</v>
      </c>
      <c r="AZ26" s="22">
        <f>AZ16+BB14</f>
        <v>4100.2999999999993</v>
      </c>
      <c r="BA26" s="22">
        <f>BA16+BB15</f>
        <v>3014.7</v>
      </c>
      <c r="BB26" s="22">
        <f>BB16</f>
        <v>5061.8999999999996</v>
      </c>
      <c r="BC26" s="22"/>
      <c r="BD26" s="22"/>
      <c r="BE26" s="22"/>
    </row>
    <row r="27" spans="1:57">
      <c r="A27" s="1" t="s">
        <v>24</v>
      </c>
      <c r="B27" s="12" t="n">
        <v>24.789473684210527</v>
      </c>
      <c r="C27" s="12" t="n">
        <v>45.78947368421053</v>
      </c>
      <c r="D27" s="12" t="n">
        <v>15.368421052631579</v>
      </c>
      <c r="E27" s="12" t="n">
        <v>17.0</v>
      </c>
      <c r="F27" s="12" t="n">
        <v>91.89473684210526</v>
      </c>
      <c r="G27" s="12" t="n">
        <v>41.10526315789474</v>
      </c>
      <c r="H27" s="12" t="n">
        <v>65.84210526315789</v>
      </c>
      <c r="I27" s="12" t="n">
        <v>70.6842105263158</v>
      </c>
      <c r="J27" s="12" t="n">
        <v>107.89473684210526</v>
      </c>
      <c r="K27" s="12" t="n">
        <v>36.68421052631579</v>
      </c>
      <c r="L27" s="12" t="n">
        <v>117.6842105263158</v>
      </c>
      <c r="M27" s="12" t="n">
        <v>123.15789473684211</v>
      </c>
      <c r="N27" s="12" t="n">
        <v>48.10526315789474</v>
      </c>
      <c r="O27" s="12" t="n">
        <v>56.68421052631579</v>
      </c>
      <c r="P27" s="12" t="n">
        <v>42.578947368421055</v>
      </c>
      <c r="Q27" s="12" t="n">
        <v>20.263157894736842</v>
      </c>
      <c r="R27" s="12" t="n">
        <v>12.68421052631579</v>
      </c>
      <c r="S27" s="12" t="n">
        <v>23.68421052631579</v>
      </c>
      <c r="T27" s="12" t="n">
        <v>19.105263157894736</v>
      </c>
      <c r="U27" s="12" t="n">
        <v>16.36842105263158</v>
      </c>
      <c r="V27" s="12" t="n">
        <v>17.210526315789473</v>
      </c>
      <c r="W27" s="12" t="n">
        <v>5.157894736842105</v>
      </c>
      <c r="X27" s="12" t="n">
        <v>3.6842105263157894</v>
      </c>
      <c r="Y27" s="12" t="n">
        <v>34.578947368421055</v>
      </c>
      <c r="Z27" s="12" t="n">
        <v>15.157894736842104</v>
      </c>
      <c r="AA27" s="12" t="n">
        <v>1392.3157894736842</v>
      </c>
      <c r="AB27" s="12" t="n">
        <v>1205.3157894736842</v>
      </c>
      <c r="AC27" s="12" t="n">
        <v>1053.6842105263158</v>
      </c>
      <c r="AD27" s="12" t="n">
        <v>679.6315789473684</v>
      </c>
      <c r="AE27" s="12" t="n">
        <v>248.73684210526315</v>
      </c>
      <c r="AF27" s="12" t="n">
        <v>148.26315789473685</v>
      </c>
      <c r="AG27" s="12" t="n">
        <v>40.68421052631579</v>
      </c>
      <c r="AH27" s="12" t="n">
        <v>66.10526315789474</v>
      </c>
      <c r="AI27" s="12" t="n">
        <v>56.94736842105263</v>
      </c>
      <c r="AJ27" s="12" t="n">
        <v>9.473684210526315</v>
      </c>
      <c r="AK27" s="12" t="n">
        <v>8.789473684210526</v>
      </c>
      <c r="AL27" s="12" t="n">
        <v>22.473684210526315</v>
      </c>
      <c r="AM27" s="12" t="n">
        <v>6.315789473684211</v>
      </c>
      <c r="AN27" s="12" t="n">
        <v>41.89473684210526</v>
      </c>
      <c r="AO27" s="12" t="n">
        <v>14.789473684210526</v>
      </c>
      <c r="AP27" s="12" t="n">
        <v>20.94736842105263</v>
      </c>
      <c r="AQ27" s="12" t="n">
        <v>61.63157894736842</v>
      </c>
      <c r="AR27" s="12" t="n">
        <v>25.210526315789473</v>
      </c>
      <c r="AS27" s="12" t="n">
        <v>8.789473684210526</v>
      </c>
      <c r="AT27" s="13" t="n">
        <v>6185.157894736843</v>
      </c>
      <c r="AU27" s="14"/>
      <c r="AW27" s="9" t="s">
        <v>48</v>
      </c>
      <c r="AX27" s="22">
        <f>AX17+BC12</f>
        <v>42563.300000000017</v>
      </c>
      <c r="AY27" s="22">
        <f>AY17+BC13</f>
        <v>16671.7</v>
      </c>
      <c r="AZ27" s="22">
        <f>AZ17+BC14</f>
        <v>6078.15</v>
      </c>
      <c r="BA27" s="22">
        <f>BA17+BC15</f>
        <v>7557.7499999999982</v>
      </c>
      <c r="BB27" s="22">
        <f>BB17+BC16</f>
        <v>3311.650000000001</v>
      </c>
      <c r="BC27" s="22">
        <f>BC17</f>
        <v>12480.399999999996</v>
      </c>
      <c r="BD27" s="22"/>
      <c r="BE27" s="22"/>
    </row>
    <row r="28" spans="1:57">
      <c r="A28" s="1" t="s">
        <v>25</v>
      </c>
      <c r="B28" s="12" t="n">
        <v>326.4736842105263</v>
      </c>
      <c r="C28" s="12" t="n">
        <v>872.1578947368421</v>
      </c>
      <c r="D28" s="12" t="n">
        <v>568.6842105263158</v>
      </c>
      <c r="E28" s="12" t="n">
        <v>685.6842105263158</v>
      </c>
      <c r="F28" s="12" t="n">
        <v>989.8421052631579</v>
      </c>
      <c r="G28" s="12" t="n">
        <v>759.5263157894736</v>
      </c>
      <c r="H28" s="12" t="n">
        <v>952.2105263157895</v>
      </c>
      <c r="I28" s="12" t="n">
        <v>1183.9473684210527</v>
      </c>
      <c r="J28" s="12" t="n">
        <v>1259.6842105263158</v>
      </c>
      <c r="K28" s="12" t="n">
        <v>809.5263157894736</v>
      </c>
      <c r="L28" s="12" t="n">
        <v>920.421052631579</v>
      </c>
      <c r="M28" s="12" t="n">
        <v>649.5263157894736</v>
      </c>
      <c r="N28" s="12" t="n">
        <v>824.0</v>
      </c>
      <c r="O28" s="12" t="n">
        <v>702.421052631579</v>
      </c>
      <c r="P28" s="12" t="n">
        <v>521.5263157894736</v>
      </c>
      <c r="Q28" s="12" t="n">
        <v>447.2105263157895</v>
      </c>
      <c r="R28" s="12" t="n">
        <v>877.4736842105264</v>
      </c>
      <c r="S28" s="12" t="n">
        <v>1802.2105263157894</v>
      </c>
      <c r="T28" s="12" t="n">
        <v>974.421052631579</v>
      </c>
      <c r="U28" s="12" t="n">
        <v>1685.0</v>
      </c>
      <c r="V28" s="12" t="n">
        <v>1414.157894736842</v>
      </c>
      <c r="W28" s="12" t="n">
        <v>959.3684210526316</v>
      </c>
      <c r="X28" s="12" t="n">
        <v>755.3157894736842</v>
      </c>
      <c r="Y28" s="12" t="n">
        <v>1102.157894736842</v>
      </c>
      <c r="Z28" s="12" t="n">
        <v>1617.9473684210527</v>
      </c>
      <c r="AA28" s="12" t="n">
        <v>131.78947368421052</v>
      </c>
      <c r="AB28" s="12" t="n">
        <v>130.21052631578948</v>
      </c>
      <c r="AC28" s="12" t="n">
        <v>670.8421052631579</v>
      </c>
      <c r="AD28" s="12" t="n">
        <v>479.8421052631579</v>
      </c>
      <c r="AE28" s="12" t="n">
        <v>967.7368421052631</v>
      </c>
      <c r="AF28" s="12" t="n">
        <v>1529.578947368421</v>
      </c>
      <c r="AG28" s="12" t="n">
        <v>1131.2631578947369</v>
      </c>
      <c r="AH28" s="12" t="n">
        <v>1412.2631578947369</v>
      </c>
      <c r="AI28" s="12" t="n">
        <v>1193.0</v>
      </c>
      <c r="AJ28" s="12" t="n">
        <v>738.2105263157895</v>
      </c>
      <c r="AK28" s="12" t="n">
        <v>561.0526315789474</v>
      </c>
      <c r="AL28" s="12" t="n">
        <v>1744.842105263158</v>
      </c>
      <c r="AM28" s="12" t="n">
        <v>526.8421052631579</v>
      </c>
      <c r="AN28" s="12" t="n">
        <v>777.2105263157895</v>
      </c>
      <c r="AO28" s="12" t="n">
        <v>585.8421052631579</v>
      </c>
      <c r="AP28" s="12" t="n">
        <v>525.3684210526316</v>
      </c>
      <c r="AQ28" s="12" t="n">
        <v>462.0</v>
      </c>
      <c r="AR28" s="12" t="n">
        <v>945.3684210526316</v>
      </c>
      <c r="AS28" s="12" t="n">
        <v>814.6315789473684</v>
      </c>
      <c r="AT28" s="13" t="n">
        <v>38988.78947368421</v>
      </c>
      <c r="AU28" s="14"/>
      <c r="AW28" s="9" t="s">
        <v>58</v>
      </c>
      <c r="AX28" s="22">
        <f>AX18+BD12</f>
        <v>16326.3</v>
      </c>
      <c r="AY28" s="22">
        <f>AY18+BD13</f>
        <v>1814.3</v>
      </c>
      <c r="AZ28" s="22">
        <f>AZ18+BD14</f>
        <v>5005.3</v>
      </c>
      <c r="BA28" s="22">
        <f>BA18+BD15</f>
        <v>1678.7499999999998</v>
      </c>
      <c r="BB28" s="22">
        <f>BB18+BD16</f>
        <v>1893.5</v>
      </c>
      <c r="BC28" s="22">
        <f>SUM(BC18,BD17)</f>
        <v>1306.7000000000003</v>
      </c>
      <c r="BD28" s="22">
        <f>BD18</f>
        <v>1077.0500000000002</v>
      </c>
      <c r="BE28" s="22">
        <f>SUM(AX22:BD28)</f>
        <v>334044.95000000007</v>
      </c>
    </row>
    <row r="29" spans="1:57">
      <c r="A29" s="1" t="s">
        <v>26</v>
      </c>
      <c r="B29" s="12" t="n">
        <v>332.7894736842105</v>
      </c>
      <c r="C29" s="12" t="n">
        <v>911.2105263157895</v>
      </c>
      <c r="D29" s="12" t="n">
        <v>594.6842105263158</v>
      </c>
      <c r="E29" s="12" t="n">
        <v>626.8947368421053</v>
      </c>
      <c r="F29" s="12" t="n">
        <v>826.0526315789474</v>
      </c>
      <c r="G29" s="12" t="n">
        <v>713.5263157894736</v>
      </c>
      <c r="H29" s="12" t="n">
        <v>1006.0526315789474</v>
      </c>
      <c r="I29" s="12" t="n">
        <v>1021.7368421052631</v>
      </c>
      <c r="J29" s="12" t="n">
        <v>1077.157894736842</v>
      </c>
      <c r="K29" s="12" t="n">
        <v>788.2631578947369</v>
      </c>
      <c r="L29" s="12" t="n">
        <v>900.9473684210526</v>
      </c>
      <c r="M29" s="12" t="n">
        <v>563.421052631579</v>
      </c>
      <c r="N29" s="12" t="n">
        <v>644.6315789473684</v>
      </c>
      <c r="O29" s="12" t="n">
        <v>601.7368421052631</v>
      </c>
      <c r="P29" s="12" t="n">
        <v>461.89473684210526</v>
      </c>
      <c r="Q29" s="12" t="n">
        <v>354.57894736842104</v>
      </c>
      <c r="R29" s="12" t="n">
        <v>671.578947368421</v>
      </c>
      <c r="S29" s="12" t="n">
        <v>1232.6842105263158</v>
      </c>
      <c r="T29" s="12" t="n">
        <v>842.1578947368421</v>
      </c>
      <c r="U29" s="12" t="n">
        <v>1357.578947368421</v>
      </c>
      <c r="V29" s="12" t="n">
        <v>1065.421052631579</v>
      </c>
      <c r="W29" s="12" t="n">
        <v>729.6315789473684</v>
      </c>
      <c r="X29" s="12" t="n">
        <v>611.2105263157895</v>
      </c>
      <c r="Y29" s="12" t="n">
        <v>1011.0</v>
      </c>
      <c r="Z29" s="12" t="n">
        <v>1306.0</v>
      </c>
      <c r="AA29" s="12" t="n">
        <v>143.05263157894737</v>
      </c>
      <c r="AB29" s="12" t="n">
        <v>114.84210526315789</v>
      </c>
      <c r="AC29" s="12" t="n">
        <v>240.10526315789474</v>
      </c>
      <c r="AD29" s="12" t="n">
        <v>453.94736842105266</v>
      </c>
      <c r="AE29" s="12" t="n">
        <v>1317.1052631578948</v>
      </c>
      <c r="AF29" s="12" t="n">
        <v>2151.157894736842</v>
      </c>
      <c r="AG29" s="12" t="n">
        <v>1625.0526315789473</v>
      </c>
      <c r="AH29" s="12" t="n">
        <v>2505.4210526315787</v>
      </c>
      <c r="AI29" s="12" t="n">
        <v>1638.2105263157894</v>
      </c>
      <c r="AJ29" s="12" t="n">
        <v>934.1052631578947</v>
      </c>
      <c r="AK29" s="12" t="n">
        <v>457.42105263157896</v>
      </c>
      <c r="AL29" s="12" t="n">
        <v>1260.5263157894738</v>
      </c>
      <c r="AM29" s="12" t="n">
        <v>450.57894736842104</v>
      </c>
      <c r="AN29" s="12" t="n">
        <v>680.2105263157895</v>
      </c>
      <c r="AO29" s="12" t="n">
        <v>736.1052631578947</v>
      </c>
      <c r="AP29" s="12" t="n">
        <v>622.6315789473684</v>
      </c>
      <c r="AQ29" s="12" t="n">
        <v>535.0</v>
      </c>
      <c r="AR29" s="12" t="n">
        <v>1270.8947368421052</v>
      </c>
      <c r="AS29" s="12" t="n">
        <v>583.7894736842105</v>
      </c>
      <c r="AT29" s="13" t="n">
        <v>37973.0</v>
      </c>
      <c r="AU29" s="14"/>
      <c r="AX29" s="15"/>
    </row>
    <row r="30" spans="1:57">
      <c r="A30" s="1" t="s">
        <v>27</v>
      </c>
      <c r="B30" s="12" t="n">
        <v>380.10526315789474</v>
      </c>
      <c r="C30" s="12" t="n">
        <v>772.578947368421</v>
      </c>
      <c r="D30" s="12" t="n">
        <v>402.63157894736844</v>
      </c>
      <c r="E30" s="12" t="n">
        <v>437.05263157894734</v>
      </c>
      <c r="F30" s="12" t="n">
        <v>950.3684210526316</v>
      </c>
      <c r="G30" s="12" t="n">
        <v>434.4736842105263</v>
      </c>
      <c r="H30" s="12" t="n">
        <v>759.0</v>
      </c>
      <c r="I30" s="12" t="n">
        <v>778.7894736842105</v>
      </c>
      <c r="J30" s="12" t="n">
        <v>896.3157894736842</v>
      </c>
      <c r="K30" s="12" t="n">
        <v>584.6315789473684</v>
      </c>
      <c r="L30" s="12" t="n">
        <v>824.1578947368421</v>
      </c>
      <c r="M30" s="12" t="n">
        <v>637.3684210526316</v>
      </c>
      <c r="N30" s="12" t="n">
        <v>499.42105263157896</v>
      </c>
      <c r="O30" s="12" t="n">
        <v>465.42105263157896</v>
      </c>
      <c r="P30" s="12" t="n">
        <v>320.6842105263158</v>
      </c>
      <c r="Q30" s="12" t="n">
        <v>243.21052631578948</v>
      </c>
      <c r="R30" s="12" t="n">
        <v>361.05263157894734</v>
      </c>
      <c r="S30" s="12" t="n">
        <v>593.8421052631579</v>
      </c>
      <c r="T30" s="12" t="n">
        <v>473.94736842105266</v>
      </c>
      <c r="U30" s="12" t="n">
        <v>534.2631578947369</v>
      </c>
      <c r="V30" s="12" t="n">
        <v>600.421052631579</v>
      </c>
      <c r="W30" s="12" t="n">
        <v>341.42105263157896</v>
      </c>
      <c r="X30" s="12" t="n">
        <v>259.1578947368421</v>
      </c>
      <c r="Y30" s="12" t="n">
        <v>595.6315789473684</v>
      </c>
      <c r="Z30" s="12" t="n">
        <v>952.1578947368421</v>
      </c>
      <c r="AA30" s="12" t="n">
        <v>1026.9473684210527</v>
      </c>
      <c r="AB30" s="12" t="n">
        <v>414.1578947368421</v>
      </c>
      <c r="AC30" s="12" t="n">
        <v>138.26315789473685</v>
      </c>
      <c r="AD30" s="12" t="n">
        <v>516.8947368421053</v>
      </c>
      <c r="AE30" s="12" t="n">
        <v>1636.1052631578948</v>
      </c>
      <c r="AF30" s="12" t="n">
        <v>2060.4210526315787</v>
      </c>
      <c r="AG30" s="12" t="n">
        <v>1323.3157894736842</v>
      </c>
      <c r="AH30" s="12" t="n">
        <v>2543.4210526315787</v>
      </c>
      <c r="AI30" s="12" t="n">
        <v>1454.2105263157894</v>
      </c>
      <c r="AJ30" s="12" t="n">
        <v>688.8421052631579</v>
      </c>
      <c r="AK30" s="12" t="n">
        <v>275.5263157894737</v>
      </c>
      <c r="AL30" s="12" t="n">
        <v>766.6842105263158</v>
      </c>
      <c r="AM30" s="12" t="n">
        <v>261.7368421052632</v>
      </c>
      <c r="AN30" s="12" t="n">
        <v>504.2105263157895</v>
      </c>
      <c r="AO30" s="12" t="n">
        <v>483.5263157894737</v>
      </c>
      <c r="AP30" s="12" t="n">
        <v>462.10526315789474</v>
      </c>
      <c r="AQ30" s="12" t="n">
        <v>1364.6315789473683</v>
      </c>
      <c r="AR30" s="12" t="n">
        <v>827.0526315789474</v>
      </c>
      <c r="AS30" s="12" t="n">
        <v>342.89473684210526</v>
      </c>
      <c r="AT30" s="13" t="n">
        <v>31189.052631578947</v>
      </c>
      <c r="AU30" s="14"/>
      <c r="AX30" s="15"/>
    </row>
    <row r="31" spans="1:57">
      <c r="A31" s="1" t="s">
        <v>28</v>
      </c>
      <c r="B31" s="12" t="n">
        <v>229.6315789473684</v>
      </c>
      <c r="C31" s="12" t="n">
        <v>533.8421052631579</v>
      </c>
      <c r="D31" s="12" t="n">
        <v>300.94736842105266</v>
      </c>
      <c r="E31" s="12" t="n">
        <v>327.10526315789474</v>
      </c>
      <c r="F31" s="12" t="n">
        <v>496.42105263157896</v>
      </c>
      <c r="G31" s="12" t="n">
        <v>407.5263157894737</v>
      </c>
      <c r="H31" s="12" t="n">
        <v>645.6315789473684</v>
      </c>
      <c r="I31" s="12" t="n">
        <v>645.6315789473684</v>
      </c>
      <c r="J31" s="12" t="n">
        <v>608.1578947368421</v>
      </c>
      <c r="K31" s="12" t="n">
        <v>423.57894736842104</v>
      </c>
      <c r="L31" s="12" t="n">
        <v>647.0526315789474</v>
      </c>
      <c r="M31" s="12" t="n">
        <v>406.3157894736842</v>
      </c>
      <c r="N31" s="12" t="n">
        <v>356.05263157894734</v>
      </c>
      <c r="O31" s="12" t="n">
        <v>314.5263157894737</v>
      </c>
      <c r="P31" s="12" t="n">
        <v>252.31578947368422</v>
      </c>
      <c r="Q31" s="12" t="n">
        <v>188.68421052631578</v>
      </c>
      <c r="R31" s="12" t="n">
        <v>238.3684210526316</v>
      </c>
      <c r="S31" s="12" t="n">
        <v>338.7368421052632</v>
      </c>
      <c r="T31" s="12" t="n">
        <v>365.63157894736844</v>
      </c>
      <c r="U31" s="12" t="n">
        <v>384.3157894736842</v>
      </c>
      <c r="V31" s="12" t="n">
        <v>323.7894736842105</v>
      </c>
      <c r="W31" s="12" t="n">
        <v>217.05263157894737</v>
      </c>
      <c r="X31" s="12" t="n">
        <v>168.52631578947367</v>
      </c>
      <c r="Y31" s="12" t="n">
        <v>431.5263157894737</v>
      </c>
      <c r="Z31" s="12" t="n">
        <v>643.9473684210526</v>
      </c>
      <c r="AA31" s="12" t="n">
        <v>467.8421052631579</v>
      </c>
      <c r="AB31" s="12" t="n">
        <v>442.89473684210526</v>
      </c>
      <c r="AC31" s="12" t="n">
        <v>427.05263157894734</v>
      </c>
      <c r="AD31" s="12" t="n">
        <v>66.94736842105263</v>
      </c>
      <c r="AE31" s="12" t="n">
        <v>692.2105263157895</v>
      </c>
      <c r="AF31" s="12" t="n">
        <v>1073.9473684210527</v>
      </c>
      <c r="AG31" s="12" t="n">
        <v>757.5263157894736</v>
      </c>
      <c r="AH31" s="12" t="n">
        <v>1391.2105263157894</v>
      </c>
      <c r="AI31" s="12" t="n">
        <v>696.3684210526316</v>
      </c>
      <c r="AJ31" s="12" t="n">
        <v>461.36842105263156</v>
      </c>
      <c r="AK31" s="12" t="n">
        <v>204.42105263157896</v>
      </c>
      <c r="AL31" s="12" t="n">
        <v>456.94736842105266</v>
      </c>
      <c r="AM31" s="12" t="n">
        <v>195.68421052631578</v>
      </c>
      <c r="AN31" s="12" t="n">
        <v>431.3157894736842</v>
      </c>
      <c r="AO31" s="12" t="n">
        <v>334.63157894736844</v>
      </c>
      <c r="AP31" s="12" t="n">
        <v>309.94736842105266</v>
      </c>
      <c r="AQ31" s="12" t="n">
        <v>559.9473684210526</v>
      </c>
      <c r="AR31" s="12" t="n">
        <v>490.2105263157895</v>
      </c>
      <c r="AS31" s="12" t="n">
        <v>207.78947368421052</v>
      </c>
      <c r="AT31" s="13" t="n">
        <v>19563.578947368427</v>
      </c>
      <c r="AU31" s="14"/>
      <c r="AX31" s="15"/>
    </row>
    <row r="32" spans="1:57">
      <c r="A32" s="1">
        <v>16</v>
      </c>
      <c r="B32" s="12" t="n">
        <v>124.36842105263158</v>
      </c>
      <c r="C32" s="12" t="n">
        <v>155.8421052631579</v>
      </c>
      <c r="D32" s="12" t="n">
        <v>86.15789473684211</v>
      </c>
      <c r="E32" s="12" t="n">
        <v>126.10526315789474</v>
      </c>
      <c r="F32" s="12" t="n">
        <v>272.94736842105266</v>
      </c>
      <c r="G32" s="12" t="n">
        <v>200.42105263157896</v>
      </c>
      <c r="H32" s="12" t="n">
        <v>320.63157894736844</v>
      </c>
      <c r="I32" s="12" t="n">
        <v>294.63157894736844</v>
      </c>
      <c r="J32" s="12" t="n">
        <v>256.94736842105266</v>
      </c>
      <c r="K32" s="12" t="n">
        <v>176.0</v>
      </c>
      <c r="L32" s="12" t="n">
        <v>235.89473684210526</v>
      </c>
      <c r="M32" s="12" t="n">
        <v>144.78947368421052</v>
      </c>
      <c r="N32" s="12" t="n">
        <v>85.63157894736842</v>
      </c>
      <c r="O32" s="12" t="n">
        <v>88.94736842105263</v>
      </c>
      <c r="P32" s="12" t="n">
        <v>71.73684210526316</v>
      </c>
      <c r="Q32" s="12" t="n">
        <v>57.05263157894737</v>
      </c>
      <c r="R32" s="12" t="n">
        <v>58.21052631578947</v>
      </c>
      <c r="S32" s="12" t="n">
        <v>96.84210526315789</v>
      </c>
      <c r="T32" s="12" t="n">
        <v>87.15789473684211</v>
      </c>
      <c r="U32" s="12" t="n">
        <v>95.57894736842105</v>
      </c>
      <c r="V32" s="12" t="n">
        <v>79.84210526315789</v>
      </c>
      <c r="W32" s="12" t="n">
        <v>41.89473684210526</v>
      </c>
      <c r="X32" s="12" t="n">
        <v>36.1578947368421</v>
      </c>
      <c r="Y32" s="12" t="n">
        <v>165.47368421052633</v>
      </c>
      <c r="Z32" s="12" t="n">
        <v>245.89473684210526</v>
      </c>
      <c r="AA32" s="12" t="n">
        <v>979.1578947368421</v>
      </c>
      <c r="AB32" s="12" t="n">
        <v>1229.842105263158</v>
      </c>
      <c r="AC32" s="12" t="n">
        <v>1858.0</v>
      </c>
      <c r="AD32" s="12" t="n">
        <v>777.2631578947369</v>
      </c>
      <c r="AE32" s="12" t="n">
        <v>27.473684210526315</v>
      </c>
      <c r="AF32" s="12" t="n">
        <v>286.94736842105266</v>
      </c>
      <c r="AG32" s="12" t="n">
        <v>355.57894736842104</v>
      </c>
      <c r="AH32" s="12" t="n">
        <v>716.3157894736842</v>
      </c>
      <c r="AI32" s="12" t="n">
        <v>279.0</v>
      </c>
      <c r="AJ32" s="12" t="n">
        <v>158.05263157894737</v>
      </c>
      <c r="AK32" s="12" t="n">
        <v>50.10526315789474</v>
      </c>
      <c r="AL32" s="12" t="n">
        <v>114.42105263157895</v>
      </c>
      <c r="AM32" s="12" t="n">
        <v>49.8421052631579</v>
      </c>
      <c r="AN32" s="12" t="n">
        <v>132.10526315789474</v>
      </c>
      <c r="AO32" s="12" t="n">
        <v>102.78947368421052</v>
      </c>
      <c r="AP32" s="12" t="n">
        <v>139.21052631578948</v>
      </c>
      <c r="AQ32" s="12" t="n">
        <v>252.89473684210526</v>
      </c>
      <c r="AR32" s="12" t="n">
        <v>232.8421052631579</v>
      </c>
      <c r="AS32" s="12" t="n">
        <v>42.578947368421055</v>
      </c>
      <c r="AT32" s="13" t="n">
        <v>11389.578947368425</v>
      </c>
      <c r="AU32" s="14"/>
      <c r="AX32" s="15"/>
    </row>
    <row r="33" spans="1:50">
      <c r="A33" s="1">
        <v>24</v>
      </c>
      <c r="B33" s="12" t="n">
        <v>125.47368421052632</v>
      </c>
      <c r="C33" s="12" t="n">
        <v>160.57894736842104</v>
      </c>
      <c r="D33" s="12" t="n">
        <v>52.21052631578947</v>
      </c>
      <c r="E33" s="12" t="n">
        <v>88.05263157894737</v>
      </c>
      <c r="F33" s="12" t="n">
        <v>250.42105263157896</v>
      </c>
      <c r="G33" s="12" t="n">
        <v>118.36842105263158</v>
      </c>
      <c r="H33" s="12" t="n">
        <v>212.0</v>
      </c>
      <c r="I33" s="12" t="n">
        <v>246.6315789473684</v>
      </c>
      <c r="J33" s="12" t="n">
        <v>253.1578947368421</v>
      </c>
      <c r="K33" s="12" t="n">
        <v>109.10526315789474</v>
      </c>
      <c r="L33" s="12" t="n">
        <v>196.57894736842104</v>
      </c>
      <c r="M33" s="12" t="n">
        <v>129.8421052631579</v>
      </c>
      <c r="N33" s="12" t="n">
        <v>72.57894736842105</v>
      </c>
      <c r="O33" s="12" t="n">
        <v>70.0</v>
      </c>
      <c r="P33" s="12" t="n">
        <v>54.1578947368421</v>
      </c>
      <c r="Q33" s="12" t="n">
        <v>39.78947368421053</v>
      </c>
      <c r="R33" s="12" t="n">
        <v>29.68421052631579</v>
      </c>
      <c r="S33" s="12" t="n">
        <v>49.21052631578947</v>
      </c>
      <c r="T33" s="12" t="n">
        <v>70.15789473684211</v>
      </c>
      <c r="U33" s="12" t="n">
        <v>49.68421052631579</v>
      </c>
      <c r="V33" s="12" t="n">
        <v>50.21052631578947</v>
      </c>
      <c r="W33" s="12" t="n">
        <v>25.105263157894736</v>
      </c>
      <c r="X33" s="12" t="n">
        <v>21.94736842105263</v>
      </c>
      <c r="Y33" s="12" t="n">
        <v>99.78947368421052</v>
      </c>
      <c r="Z33" s="12" t="n">
        <v>156.89473684210526</v>
      </c>
      <c r="AA33" s="12" t="n">
        <v>1291.0</v>
      </c>
      <c r="AB33" s="12" t="n">
        <v>1681.7368421052631</v>
      </c>
      <c r="AC33" s="12" t="n">
        <v>2384.2631578947367</v>
      </c>
      <c r="AD33" s="12" t="n">
        <v>1091.157894736842</v>
      </c>
      <c r="AE33" s="12" t="n">
        <v>281.89473684210526</v>
      </c>
      <c r="AF33" s="12" t="n">
        <v>41.05263157894737</v>
      </c>
      <c r="AG33" s="12" t="n">
        <v>281.63157894736844</v>
      </c>
      <c r="AH33" s="12" t="n">
        <v>701.0526315789474</v>
      </c>
      <c r="AI33" s="12" t="n">
        <v>281.6842105263158</v>
      </c>
      <c r="AJ33" s="12" t="n">
        <v>155.52631578947367</v>
      </c>
      <c r="AK33" s="12" t="n">
        <v>26.157894736842106</v>
      </c>
      <c r="AL33" s="12" t="n">
        <v>68.94736842105263</v>
      </c>
      <c r="AM33" s="12" t="n">
        <v>34.73684210526316</v>
      </c>
      <c r="AN33" s="12" t="n">
        <v>100.15789473684211</v>
      </c>
      <c r="AO33" s="12" t="n">
        <v>96.63157894736842</v>
      </c>
      <c r="AP33" s="12" t="n">
        <v>139.21052631578948</v>
      </c>
      <c r="AQ33" s="12" t="n">
        <v>234.6315789473684</v>
      </c>
      <c r="AR33" s="12" t="n">
        <v>229.10526315789474</v>
      </c>
      <c r="AS33" s="12" t="n">
        <v>29.68421052631579</v>
      </c>
      <c r="AT33" s="13" t="n">
        <v>11881.894736842101</v>
      </c>
      <c r="AU33" s="14"/>
      <c r="AX33" s="15"/>
    </row>
    <row r="34" spans="1:50">
      <c r="A34" s="1" t="s">
        <v>29</v>
      </c>
      <c r="B34" s="12" t="n">
        <v>41.473684210526315</v>
      </c>
      <c r="C34" s="12" t="n">
        <v>57.68421052631579</v>
      </c>
      <c r="D34" s="12" t="n">
        <v>26.157894736842106</v>
      </c>
      <c r="E34" s="12" t="n">
        <v>33.8421052631579</v>
      </c>
      <c r="F34" s="12" t="n">
        <v>117.78947368421052</v>
      </c>
      <c r="G34" s="12" t="n">
        <v>37.10526315789474</v>
      </c>
      <c r="H34" s="12" t="n">
        <v>71.26315789473684</v>
      </c>
      <c r="I34" s="12" t="n">
        <v>120.63157894736842</v>
      </c>
      <c r="J34" s="12" t="n">
        <v>136.42105263157896</v>
      </c>
      <c r="K34" s="12" t="n">
        <v>51.26315789473684</v>
      </c>
      <c r="L34" s="12" t="n">
        <v>57.10526315789474</v>
      </c>
      <c r="M34" s="12" t="n">
        <v>76.10526315789474</v>
      </c>
      <c r="N34" s="12" t="n">
        <v>35.1578947368421</v>
      </c>
      <c r="O34" s="12" t="n">
        <v>21.63157894736842</v>
      </c>
      <c r="P34" s="12" t="n">
        <v>25.842105263157894</v>
      </c>
      <c r="Q34" s="12" t="n">
        <v>11.157894736842104</v>
      </c>
      <c r="R34" s="12" t="n">
        <v>13.210526315789474</v>
      </c>
      <c r="S34" s="12" t="n">
        <v>29.31578947368421</v>
      </c>
      <c r="T34" s="12" t="n">
        <v>31.68421052631579</v>
      </c>
      <c r="U34" s="12" t="n">
        <v>39.473684210526315</v>
      </c>
      <c r="V34" s="12" t="n">
        <v>43.31578947368421</v>
      </c>
      <c r="W34" s="12" t="n">
        <v>13.052631578947368</v>
      </c>
      <c r="X34" s="12" t="n">
        <v>15.473684210526315</v>
      </c>
      <c r="Y34" s="12" t="n">
        <v>43.0</v>
      </c>
      <c r="Z34" s="12" t="n">
        <v>45.10526315789474</v>
      </c>
      <c r="AA34" s="12" t="n">
        <v>998.7368421052631</v>
      </c>
      <c r="AB34" s="12" t="n">
        <v>1258.7368421052631</v>
      </c>
      <c r="AC34" s="12" t="n">
        <v>1563.578947368421</v>
      </c>
      <c r="AD34" s="12" t="n">
        <v>685.6842105263158</v>
      </c>
      <c r="AE34" s="12" t="n">
        <v>337.63157894736844</v>
      </c>
      <c r="AF34" s="12" t="n">
        <v>281.94736842105266</v>
      </c>
      <c r="AG34" s="12" t="n">
        <v>28.94736842105263</v>
      </c>
      <c r="AH34" s="12" t="n">
        <v>134.42105263157896</v>
      </c>
      <c r="AI34" s="12" t="n">
        <v>68.15789473684211</v>
      </c>
      <c r="AJ34" s="12" t="n">
        <v>58.05263157894737</v>
      </c>
      <c r="AK34" s="12" t="n">
        <v>10.68421052631579</v>
      </c>
      <c r="AL34" s="12" t="n">
        <v>39.94736842105263</v>
      </c>
      <c r="AM34" s="12" t="n">
        <v>14.947368421052632</v>
      </c>
      <c r="AN34" s="12" t="n">
        <v>44.05263157894737</v>
      </c>
      <c r="AO34" s="12" t="n">
        <v>37.78947368421053</v>
      </c>
      <c r="AP34" s="12" t="n">
        <v>77.10526315789474</v>
      </c>
      <c r="AQ34" s="12" t="n">
        <v>109.47368421052632</v>
      </c>
      <c r="AR34" s="12" t="n">
        <v>125.42105263157895</v>
      </c>
      <c r="AS34" s="12" t="n">
        <v>18.789473684210527</v>
      </c>
      <c r="AT34" s="13" t="n">
        <v>7088.3684210526335</v>
      </c>
      <c r="AU34" s="14"/>
      <c r="AX34" s="15"/>
    </row>
    <row r="35" spans="1:50">
      <c r="A35" s="1" t="s">
        <v>30</v>
      </c>
      <c r="B35" s="12" t="n">
        <v>58.526315789473685</v>
      </c>
      <c r="C35" s="12" t="n">
        <v>95.73684210526316</v>
      </c>
      <c r="D35" s="12" t="n">
        <v>35.68421052631579</v>
      </c>
      <c r="E35" s="12" t="n">
        <v>36.31578947368421</v>
      </c>
      <c r="F35" s="12" t="n">
        <v>91.10526315789474</v>
      </c>
      <c r="G35" s="12" t="n">
        <v>46.94736842105263</v>
      </c>
      <c r="H35" s="12" t="n">
        <v>80.21052631578948</v>
      </c>
      <c r="I35" s="12" t="n">
        <v>112.57894736842105</v>
      </c>
      <c r="J35" s="12" t="n">
        <v>137.89473684210526</v>
      </c>
      <c r="K35" s="12" t="n">
        <v>75.47368421052632</v>
      </c>
      <c r="L35" s="12" t="n">
        <v>87.0</v>
      </c>
      <c r="M35" s="12" t="n">
        <v>87.26315789473684</v>
      </c>
      <c r="N35" s="12" t="n">
        <v>53.526315789473685</v>
      </c>
      <c r="O35" s="12" t="n">
        <v>44.36842105263158</v>
      </c>
      <c r="P35" s="12" t="n">
        <v>35.1578947368421</v>
      </c>
      <c r="Q35" s="12" t="n">
        <v>22.894736842105264</v>
      </c>
      <c r="R35" s="12" t="n">
        <v>23.0</v>
      </c>
      <c r="S35" s="12" t="n">
        <v>35.78947368421053</v>
      </c>
      <c r="T35" s="12" t="n">
        <v>39.89473684210526</v>
      </c>
      <c r="U35" s="12" t="n">
        <v>35.63157894736842</v>
      </c>
      <c r="V35" s="12" t="n">
        <v>33.78947368421053</v>
      </c>
      <c r="W35" s="12" t="n">
        <v>11.68421052631579</v>
      </c>
      <c r="X35" s="12" t="n">
        <v>13.842105263157896</v>
      </c>
      <c r="Y35" s="12" t="n">
        <v>44.1578947368421</v>
      </c>
      <c r="Z35" s="12" t="n">
        <v>78.0</v>
      </c>
      <c r="AA35" s="12" t="n">
        <v>1208.7368421052631</v>
      </c>
      <c r="AB35" s="12" t="n">
        <v>1583.0</v>
      </c>
      <c r="AC35" s="12" t="n">
        <v>3095.5263157894738</v>
      </c>
      <c r="AD35" s="12" t="n">
        <v>1276.3157894736842</v>
      </c>
      <c r="AE35" s="12" t="n">
        <v>636.7894736842105</v>
      </c>
      <c r="AF35" s="12" t="n">
        <v>688.4736842105264</v>
      </c>
      <c r="AG35" s="12" t="n">
        <v>128.57894736842104</v>
      </c>
      <c r="AH35" s="12" t="n">
        <v>45.63157894736842</v>
      </c>
      <c r="AI35" s="12" t="n">
        <v>128.05263157894737</v>
      </c>
      <c r="AJ35" s="12" t="n">
        <v>132.94736842105263</v>
      </c>
      <c r="AK35" s="12" t="n">
        <v>12.263157894736842</v>
      </c>
      <c r="AL35" s="12" t="n">
        <v>60.1578947368421</v>
      </c>
      <c r="AM35" s="12" t="n">
        <v>20.57894736842105</v>
      </c>
      <c r="AN35" s="12" t="n">
        <v>63.73684210526316</v>
      </c>
      <c r="AO35" s="12" t="n">
        <v>87.05263157894737</v>
      </c>
      <c r="AP35" s="12" t="n">
        <v>152.6315789473684</v>
      </c>
      <c r="AQ35" s="12" t="n">
        <v>111.73684210526316</v>
      </c>
      <c r="AR35" s="12" t="n">
        <v>148.6315789473684</v>
      </c>
      <c r="AS35" s="12" t="n">
        <v>20.36842105263158</v>
      </c>
      <c r="AT35" s="13" t="n">
        <v>11017.684210526315</v>
      </c>
      <c r="AU35" s="14"/>
      <c r="AX35" s="15"/>
    </row>
    <row r="36" spans="1:50">
      <c r="A36" s="1" t="s">
        <v>31</v>
      </c>
      <c r="B36" s="12" t="n">
        <v>72.89473684210526</v>
      </c>
      <c r="C36" s="12" t="n">
        <v>145.0</v>
      </c>
      <c r="D36" s="12" t="n">
        <v>52.0</v>
      </c>
      <c r="E36" s="12" t="n">
        <v>42.21052631578947</v>
      </c>
      <c r="F36" s="12" t="n">
        <v>116.94736842105263</v>
      </c>
      <c r="G36" s="12" t="n">
        <v>59.78947368421053</v>
      </c>
      <c r="H36" s="12" t="n">
        <v>95.05263157894737</v>
      </c>
      <c r="I36" s="12" t="n">
        <v>134.10526315789474</v>
      </c>
      <c r="J36" s="12" t="n">
        <v>168.8421052631579</v>
      </c>
      <c r="K36" s="12" t="n">
        <v>109.26315789473684</v>
      </c>
      <c r="L36" s="12" t="n">
        <v>132.57894736842104</v>
      </c>
      <c r="M36" s="12" t="n">
        <v>153.1578947368421</v>
      </c>
      <c r="N36" s="12" t="n">
        <v>80.36842105263158</v>
      </c>
      <c r="O36" s="12" t="n">
        <v>87.94736842105263</v>
      </c>
      <c r="P36" s="12" t="n">
        <v>48.94736842105263</v>
      </c>
      <c r="Q36" s="12" t="n">
        <v>46.68421052631579</v>
      </c>
      <c r="R36" s="12" t="n">
        <v>65.21052631578948</v>
      </c>
      <c r="S36" s="12" t="n">
        <v>88.47368421052632</v>
      </c>
      <c r="T36" s="12" t="n">
        <v>89.63157894736842</v>
      </c>
      <c r="U36" s="12" t="n">
        <v>86.94736842105263</v>
      </c>
      <c r="V36" s="12" t="n">
        <v>70.42105263157895</v>
      </c>
      <c r="W36" s="12" t="n">
        <v>20.473684210526315</v>
      </c>
      <c r="X36" s="12" t="n">
        <v>20.157894736842106</v>
      </c>
      <c r="Y36" s="12" t="n">
        <v>42.526315789473685</v>
      </c>
      <c r="Z36" s="12" t="n">
        <v>69.63157894736842</v>
      </c>
      <c r="AA36" s="12" t="n">
        <v>1084.5263157894738</v>
      </c>
      <c r="AB36" s="12" t="n">
        <v>1356.842105263158</v>
      </c>
      <c r="AC36" s="12" t="n">
        <v>1628.0526315789473</v>
      </c>
      <c r="AD36" s="12" t="n">
        <v>678.6842105263158</v>
      </c>
      <c r="AE36" s="12" t="n">
        <v>272.7368421052632</v>
      </c>
      <c r="AF36" s="12" t="n">
        <v>284.05263157894734</v>
      </c>
      <c r="AG36" s="12" t="n">
        <v>65.6842105263158</v>
      </c>
      <c r="AH36" s="12" t="n">
        <v>134.52631578947367</v>
      </c>
      <c r="AI36" s="12" t="n">
        <v>23.31578947368421</v>
      </c>
      <c r="AJ36" s="12" t="n">
        <v>46.89473684210526</v>
      </c>
      <c r="AK36" s="12" t="n">
        <v>39.36842105263158</v>
      </c>
      <c r="AL36" s="12" t="n">
        <v>121.10526315789474</v>
      </c>
      <c r="AM36" s="12" t="n">
        <v>63.473684210526315</v>
      </c>
      <c r="AN36" s="12" t="n">
        <v>94.52631578947368</v>
      </c>
      <c r="AO36" s="12" t="n">
        <v>67.21052631578948</v>
      </c>
      <c r="AP36" s="12" t="n">
        <v>146.42105263157896</v>
      </c>
      <c r="AQ36" s="12" t="n">
        <v>180.3684210526316</v>
      </c>
      <c r="AR36" s="12" t="n">
        <v>244.42105263157896</v>
      </c>
      <c r="AS36" s="12" t="n">
        <v>51.68421052631579</v>
      </c>
      <c r="AT36" s="13" t="n">
        <v>8683.15789473684</v>
      </c>
      <c r="AU36" s="14"/>
      <c r="AX36" s="15"/>
    </row>
    <row r="37" spans="1:50">
      <c r="A37" s="1" t="s">
        <v>32</v>
      </c>
      <c r="B37" s="12" t="n">
        <v>15.421052631578947</v>
      </c>
      <c r="C37" s="12" t="n">
        <v>33.8421052631579</v>
      </c>
      <c r="D37" s="12" t="n">
        <v>6.2631578947368425</v>
      </c>
      <c r="E37" s="12" t="n">
        <v>7.842105263157895</v>
      </c>
      <c r="F37" s="12" t="n">
        <v>28.473684210526315</v>
      </c>
      <c r="G37" s="12" t="n">
        <v>11.473684210526315</v>
      </c>
      <c r="H37" s="12" t="n">
        <v>26.210526315789473</v>
      </c>
      <c r="I37" s="12" t="n">
        <v>61.36842105263158</v>
      </c>
      <c r="J37" s="12" t="n">
        <v>97.15789473684211</v>
      </c>
      <c r="K37" s="12" t="n">
        <v>8.052631578947368</v>
      </c>
      <c r="L37" s="12" t="n">
        <v>16.842105263157894</v>
      </c>
      <c r="M37" s="12" t="n">
        <v>20.736842105263158</v>
      </c>
      <c r="N37" s="12" t="n">
        <v>8.473684210526315</v>
      </c>
      <c r="O37" s="12" t="n">
        <v>9.736842105263158</v>
      </c>
      <c r="P37" s="12" t="n">
        <v>12.263157894736842</v>
      </c>
      <c r="Q37" s="12" t="n">
        <v>4.368421052631579</v>
      </c>
      <c r="R37" s="12" t="n">
        <v>8.421052631578947</v>
      </c>
      <c r="S37" s="12" t="n">
        <v>6.7368421052631575</v>
      </c>
      <c r="T37" s="12" t="n">
        <v>25.736842105263158</v>
      </c>
      <c r="U37" s="12" t="n">
        <v>16.63157894736842</v>
      </c>
      <c r="V37" s="12" t="n">
        <v>20.68421052631579</v>
      </c>
      <c r="W37" s="12" t="n">
        <v>5.473684210526316</v>
      </c>
      <c r="X37" s="12" t="n">
        <v>4.421052631578948</v>
      </c>
      <c r="Y37" s="12" t="n">
        <v>5.052631578947368</v>
      </c>
      <c r="Z37" s="12" t="n">
        <v>10.842105263157896</v>
      </c>
      <c r="AA37" s="12" t="n">
        <v>720.7368421052631</v>
      </c>
      <c r="AB37" s="12" t="n">
        <v>809.1578947368421</v>
      </c>
      <c r="AC37" s="12" t="n">
        <v>801.2631578947369</v>
      </c>
      <c r="AD37" s="12" t="n">
        <v>446.7368421052632</v>
      </c>
      <c r="AE37" s="12" t="n">
        <v>146.1578947368421</v>
      </c>
      <c r="AF37" s="12" t="n">
        <v>147.21052631578948</v>
      </c>
      <c r="AG37" s="12" t="n">
        <v>57.94736842105263</v>
      </c>
      <c r="AH37" s="12" t="n">
        <v>135.6315789473684</v>
      </c>
      <c r="AI37" s="12" t="n">
        <v>46.21052631578947</v>
      </c>
      <c r="AJ37" s="12" t="n">
        <v>13.210526315789474</v>
      </c>
      <c r="AK37" s="12" t="n">
        <v>2.5789473684210527</v>
      </c>
      <c r="AL37" s="12" t="n">
        <v>19.789473684210527</v>
      </c>
      <c r="AM37" s="12" t="n">
        <v>9.421052631578947</v>
      </c>
      <c r="AN37" s="12" t="n">
        <v>26.31578947368421</v>
      </c>
      <c r="AO37" s="12" t="n">
        <v>18.157894736842106</v>
      </c>
      <c r="AP37" s="12" t="n">
        <v>79.89473684210526</v>
      </c>
      <c r="AQ37" s="12" t="n">
        <v>94.57894736842105</v>
      </c>
      <c r="AR37" s="12" t="n">
        <v>113.21052631578948</v>
      </c>
      <c r="AS37" s="12" t="n">
        <v>3.4210526315789473</v>
      </c>
      <c r="AT37" s="13" t="n">
        <v>4164.1578947368425</v>
      </c>
      <c r="AU37" s="14"/>
      <c r="AX37" s="15"/>
    </row>
    <row r="38" spans="1:50">
      <c r="A38" s="1" t="s">
        <v>33</v>
      </c>
      <c r="B38" s="12" t="n">
        <v>6.7368421052631575</v>
      </c>
      <c r="C38" s="12" t="n">
        <v>9.894736842105264</v>
      </c>
      <c r="D38" s="12" t="n">
        <v>6.526315789473684</v>
      </c>
      <c r="E38" s="12" t="n">
        <v>8.157894736842104</v>
      </c>
      <c r="F38" s="12" t="n">
        <v>43.26315789473684</v>
      </c>
      <c r="G38" s="12" t="n">
        <v>11.631578947368421</v>
      </c>
      <c r="H38" s="12" t="n">
        <v>25.473684210526315</v>
      </c>
      <c r="I38" s="12" t="n">
        <v>82.21052631578948</v>
      </c>
      <c r="J38" s="12" t="n">
        <v>98.47368421052632</v>
      </c>
      <c r="K38" s="12" t="n">
        <v>96.26315789473684</v>
      </c>
      <c r="L38" s="12" t="n">
        <v>62.05263157894737</v>
      </c>
      <c r="M38" s="12" t="n">
        <v>66.84210526315789</v>
      </c>
      <c r="N38" s="12" t="n">
        <v>46.05263157894737</v>
      </c>
      <c r="O38" s="12" t="n">
        <v>74.73684210526316</v>
      </c>
      <c r="P38" s="12" t="n">
        <v>27.789473684210527</v>
      </c>
      <c r="Q38" s="12" t="n">
        <v>21.0</v>
      </c>
      <c r="R38" s="12" t="n">
        <v>17.842105263157894</v>
      </c>
      <c r="S38" s="12" t="n">
        <v>32.94736842105263</v>
      </c>
      <c r="T38" s="12" t="n">
        <v>6.315789473684211</v>
      </c>
      <c r="U38" s="12" t="n">
        <v>3.8947368421052633</v>
      </c>
      <c r="V38" s="12" t="n">
        <v>7.7368421052631575</v>
      </c>
      <c r="W38" s="12" t="n">
        <v>2.1052631578947367</v>
      </c>
      <c r="X38" s="12" t="n">
        <v>1.368421052631579</v>
      </c>
      <c r="Y38" s="12" t="n">
        <v>5.0</v>
      </c>
      <c r="Z38" s="12" t="n">
        <v>9.526315789473685</v>
      </c>
      <c r="AA38" s="12" t="n">
        <v>482.10526315789474</v>
      </c>
      <c r="AB38" s="12" t="n">
        <v>427.57894736842104</v>
      </c>
      <c r="AC38" s="12" t="n">
        <v>332.6842105263158</v>
      </c>
      <c r="AD38" s="12" t="n">
        <v>218.47368421052633</v>
      </c>
      <c r="AE38" s="12" t="n">
        <v>52.05263157894737</v>
      </c>
      <c r="AF38" s="12" t="n">
        <v>28.894736842105264</v>
      </c>
      <c r="AG38" s="12" t="n">
        <v>14.157894736842104</v>
      </c>
      <c r="AH38" s="12" t="n">
        <v>13.421052631578947</v>
      </c>
      <c r="AI38" s="12" t="n">
        <v>39.21052631578947</v>
      </c>
      <c r="AJ38" s="12" t="n">
        <v>2.3684210526315788</v>
      </c>
      <c r="AK38" s="12" t="n">
        <v>7.315789473684211</v>
      </c>
      <c r="AL38" s="12" t="n">
        <v>102.3157894736842</v>
      </c>
      <c r="AM38" s="12" t="n">
        <v>1.1578947368421053</v>
      </c>
      <c r="AN38" s="12" t="n">
        <v>4.631578947368421</v>
      </c>
      <c r="AO38" s="12" t="n">
        <v>4.578947368421052</v>
      </c>
      <c r="AP38" s="12" t="n">
        <v>4.2105263157894735</v>
      </c>
      <c r="AQ38" s="12" t="n">
        <v>19.157894736842106</v>
      </c>
      <c r="AR38" s="12" t="n">
        <v>5.578947368421052</v>
      </c>
      <c r="AS38" s="12" t="n">
        <v>97.63157894736842</v>
      </c>
      <c r="AT38" s="13" t="n">
        <v>2631.368421052632</v>
      </c>
      <c r="AU38" s="14"/>
      <c r="AX38" s="15"/>
    </row>
    <row r="39" spans="1:50">
      <c r="A39" s="1" t="s">
        <v>34</v>
      </c>
      <c r="B39" s="12" t="n">
        <v>18.842105263157894</v>
      </c>
      <c r="C39" s="12" t="n">
        <v>34.31578947368421</v>
      </c>
      <c r="D39" s="12" t="n">
        <v>18.94736842105263</v>
      </c>
      <c r="E39" s="12" t="n">
        <v>17.210526315789473</v>
      </c>
      <c r="F39" s="12" t="n">
        <v>102.42105263157895</v>
      </c>
      <c r="G39" s="12" t="n">
        <v>22.263157894736842</v>
      </c>
      <c r="H39" s="12" t="n">
        <v>62.526315789473685</v>
      </c>
      <c r="I39" s="12" t="n">
        <v>166.42105263157896</v>
      </c>
      <c r="J39" s="12" t="n">
        <v>214.47368421052633</v>
      </c>
      <c r="K39" s="12" t="n">
        <v>161.57894736842104</v>
      </c>
      <c r="L39" s="12" t="n">
        <v>117.57894736842105</v>
      </c>
      <c r="M39" s="12" t="n">
        <v>193.10526315789474</v>
      </c>
      <c r="N39" s="12" t="n">
        <v>83.21052631578948</v>
      </c>
      <c r="O39" s="12" t="n">
        <v>206.10526315789474</v>
      </c>
      <c r="P39" s="12" t="n">
        <v>75.78947368421052</v>
      </c>
      <c r="Q39" s="12" t="n">
        <v>42.89473684210526</v>
      </c>
      <c r="R39" s="12" t="n">
        <v>51.421052631578945</v>
      </c>
      <c r="S39" s="12" t="n">
        <v>93.05263157894737</v>
      </c>
      <c r="T39" s="12" t="n">
        <v>10.157894736842104</v>
      </c>
      <c r="U39" s="12" t="n">
        <v>7.105263157894737</v>
      </c>
      <c r="V39" s="12" t="n">
        <v>8.368421052631579</v>
      </c>
      <c r="W39" s="12" t="n">
        <v>3.3157894736842106</v>
      </c>
      <c r="X39" s="12" t="n">
        <v>2.0</v>
      </c>
      <c r="Y39" s="12" t="n">
        <v>12.421052631578947</v>
      </c>
      <c r="Z39" s="12" t="n">
        <v>19.473684210526315</v>
      </c>
      <c r="AA39" s="12" t="n">
        <v>1456.6315789473683</v>
      </c>
      <c r="AB39" s="12" t="n">
        <v>1211.2631578947369</v>
      </c>
      <c r="AC39" s="12" t="n">
        <v>857.1578947368421</v>
      </c>
      <c r="AD39" s="12" t="n">
        <v>503.89473684210526</v>
      </c>
      <c r="AE39" s="12" t="n">
        <v>117.89473684210526</v>
      </c>
      <c r="AF39" s="12" t="n">
        <v>64.05263157894737</v>
      </c>
      <c r="AG39" s="12" t="n">
        <v>43.10526315789474</v>
      </c>
      <c r="AH39" s="12" t="n">
        <v>64.05263157894737</v>
      </c>
      <c r="AI39" s="12" t="n">
        <v>124.0</v>
      </c>
      <c r="AJ39" s="12" t="n">
        <v>19.210526315789473</v>
      </c>
      <c r="AK39" s="12" t="n">
        <v>114.6842105263158</v>
      </c>
      <c r="AL39" s="12" t="n">
        <v>30.210526315789473</v>
      </c>
      <c r="AM39" s="12" t="n">
        <v>3.3157894736842106</v>
      </c>
      <c r="AN39" s="12" t="n">
        <v>14.68421052631579</v>
      </c>
      <c r="AO39" s="12" t="n">
        <v>19.894736842105264</v>
      </c>
      <c r="AP39" s="12" t="n">
        <v>16.473684210526315</v>
      </c>
      <c r="AQ39" s="12" t="n">
        <v>128.47368421052633</v>
      </c>
      <c r="AR39" s="12" t="n">
        <v>19.526315789473685</v>
      </c>
      <c r="AS39" s="12" t="n">
        <v>36.578947368421055</v>
      </c>
      <c r="AT39" s="13" t="n">
        <v>6590.105263157893</v>
      </c>
      <c r="AU39" s="14"/>
      <c r="AX39" s="15"/>
    </row>
    <row r="40" spans="1:50">
      <c r="A40" s="1" t="s">
        <v>35</v>
      </c>
      <c r="B40" s="12" t="n">
        <v>7.0</v>
      </c>
      <c r="C40" s="12" t="n">
        <v>10.631578947368421</v>
      </c>
      <c r="D40" s="12" t="n">
        <v>4.7368421052631575</v>
      </c>
      <c r="E40" s="12" t="n">
        <v>7.0</v>
      </c>
      <c r="F40" s="12" t="n">
        <v>40.26315789473684</v>
      </c>
      <c r="G40" s="12" t="n">
        <v>7.578947368421052</v>
      </c>
      <c r="H40" s="12" t="n">
        <v>43.10526315789474</v>
      </c>
      <c r="I40" s="12" t="n">
        <v>141.6315789473684</v>
      </c>
      <c r="J40" s="12" t="n">
        <v>140.0</v>
      </c>
      <c r="K40" s="12" t="n">
        <v>15.473684210526315</v>
      </c>
      <c r="L40" s="12" t="n">
        <v>11.052631578947368</v>
      </c>
      <c r="M40" s="12" t="n">
        <v>21.736842105263158</v>
      </c>
      <c r="N40" s="12" t="n">
        <v>12.578947368421053</v>
      </c>
      <c r="O40" s="12" t="n">
        <v>5.052631578947368</v>
      </c>
      <c r="P40" s="12" t="n">
        <v>11.68421052631579</v>
      </c>
      <c r="Q40" s="12" t="n">
        <v>5.105263157894737</v>
      </c>
      <c r="R40" s="12" t="n">
        <v>4.7894736842105265</v>
      </c>
      <c r="S40" s="12" t="n">
        <v>9.368421052631579</v>
      </c>
      <c r="T40" s="12" t="n">
        <v>62.26315789473684</v>
      </c>
      <c r="U40" s="12" t="n">
        <v>39.8421052631579</v>
      </c>
      <c r="V40" s="12" t="n">
        <v>67.78947368421052</v>
      </c>
      <c r="W40" s="12" t="n">
        <v>12.526315789473685</v>
      </c>
      <c r="X40" s="12" t="n">
        <v>8.31578947368421</v>
      </c>
      <c r="Y40" s="12" t="n">
        <v>24.31578947368421</v>
      </c>
      <c r="Z40" s="12" t="n">
        <v>5.7894736842105265</v>
      </c>
      <c r="AA40" s="12" t="n">
        <v>435.4736842105263</v>
      </c>
      <c r="AB40" s="12" t="n">
        <v>422.94736842105266</v>
      </c>
      <c r="AC40" s="12" t="n">
        <v>302.63157894736844</v>
      </c>
      <c r="AD40" s="12" t="n">
        <v>229.68421052631578</v>
      </c>
      <c r="AE40" s="12" t="n">
        <v>54.31578947368421</v>
      </c>
      <c r="AF40" s="12" t="n">
        <v>38.21052631578947</v>
      </c>
      <c r="AG40" s="12" t="n">
        <v>16.105263157894736</v>
      </c>
      <c r="AH40" s="12" t="n">
        <v>22.789473684210527</v>
      </c>
      <c r="AI40" s="12" t="n">
        <v>61.421052631578945</v>
      </c>
      <c r="AJ40" s="12" t="n">
        <v>9.31578947368421</v>
      </c>
      <c r="AK40" s="12" t="n">
        <v>1.105263157894737</v>
      </c>
      <c r="AL40" s="12" t="n">
        <v>3.0</v>
      </c>
      <c r="AM40" s="12" t="n">
        <v>8.263157894736842</v>
      </c>
      <c r="AN40" s="12" t="n">
        <v>64.15789473684211</v>
      </c>
      <c r="AO40" s="12" t="n">
        <v>8.052631578947368</v>
      </c>
      <c r="AP40" s="12" t="n">
        <v>7.105263157894737</v>
      </c>
      <c r="AQ40" s="12" t="n">
        <v>53.526315789473685</v>
      </c>
      <c r="AR40" s="12" t="n">
        <v>9.210526315789474</v>
      </c>
      <c r="AS40" s="12" t="n">
        <v>1.8421052631578947</v>
      </c>
      <c r="AT40" s="13" t="n">
        <v>2468.78947368421</v>
      </c>
      <c r="AU40" s="14"/>
      <c r="AX40" s="15"/>
    </row>
    <row r="41" spans="1:50">
      <c r="A41" s="1" t="s">
        <v>36</v>
      </c>
      <c r="B41" s="12" t="n">
        <v>42.05263157894737</v>
      </c>
      <c r="C41" s="12" t="n">
        <v>46.73684210526316</v>
      </c>
      <c r="D41" s="12" t="n">
        <v>14.368421052631579</v>
      </c>
      <c r="E41" s="12" t="n">
        <v>12.68421052631579</v>
      </c>
      <c r="F41" s="12" t="n">
        <v>93.42105263157895</v>
      </c>
      <c r="G41" s="12" t="n">
        <v>32.05263157894737</v>
      </c>
      <c r="H41" s="12" t="n">
        <v>208.89473684210526</v>
      </c>
      <c r="I41" s="12" t="n">
        <v>228.73684210526315</v>
      </c>
      <c r="J41" s="12" t="n">
        <v>294.7894736842105</v>
      </c>
      <c r="K41" s="12" t="n">
        <v>38.1578947368421</v>
      </c>
      <c r="L41" s="12" t="n">
        <v>60.31578947368421</v>
      </c>
      <c r="M41" s="12" t="n">
        <v>121.05263157894737</v>
      </c>
      <c r="N41" s="12" t="n">
        <v>43.63157894736842</v>
      </c>
      <c r="O41" s="12" t="n">
        <v>31.0</v>
      </c>
      <c r="P41" s="12" t="n">
        <v>46.68421052631579</v>
      </c>
      <c r="Q41" s="12" t="n">
        <v>17.842105263157894</v>
      </c>
      <c r="R41" s="12" t="n">
        <v>17.473684210526315</v>
      </c>
      <c r="S41" s="12" t="n">
        <v>39.526315789473685</v>
      </c>
      <c r="T41" s="12" t="n">
        <v>367.1578947368421</v>
      </c>
      <c r="U41" s="12" t="n">
        <v>135.89473684210526</v>
      </c>
      <c r="V41" s="12" t="n">
        <v>268.2631578947368</v>
      </c>
      <c r="W41" s="12" t="n">
        <v>43.36842105263158</v>
      </c>
      <c r="X41" s="12" t="n">
        <v>30.894736842105264</v>
      </c>
      <c r="Y41" s="12" t="n">
        <v>55.526315789473685</v>
      </c>
      <c r="Z41" s="12" t="n">
        <v>42.0</v>
      </c>
      <c r="AA41" s="12" t="n">
        <v>610.0</v>
      </c>
      <c r="AB41" s="12" t="n">
        <v>607.3157894736842</v>
      </c>
      <c r="AC41" s="12" t="n">
        <v>610.4736842105264</v>
      </c>
      <c r="AD41" s="12" t="n">
        <v>507.2631578947368</v>
      </c>
      <c r="AE41" s="12" t="n">
        <v>138.10526315789474</v>
      </c>
      <c r="AF41" s="12" t="n">
        <v>115.89473684210526</v>
      </c>
      <c r="AG41" s="12" t="n">
        <v>53.578947368421055</v>
      </c>
      <c r="AH41" s="12" t="n">
        <v>67.42105263157895</v>
      </c>
      <c r="AI41" s="12" t="n">
        <v>102.52631578947368</v>
      </c>
      <c r="AJ41" s="12" t="n">
        <v>24.157894736842106</v>
      </c>
      <c r="AK41" s="12" t="n">
        <v>5.315789473684211</v>
      </c>
      <c r="AL41" s="12" t="n">
        <v>15.631578947368421</v>
      </c>
      <c r="AM41" s="12" t="n">
        <v>72.05263157894737</v>
      </c>
      <c r="AN41" s="12" t="n">
        <v>21.157894736842106</v>
      </c>
      <c r="AO41" s="12" t="n">
        <v>25.42105263157895</v>
      </c>
      <c r="AP41" s="12" t="n">
        <v>44.78947368421053</v>
      </c>
      <c r="AQ41" s="12" t="n">
        <v>120.0</v>
      </c>
      <c r="AR41" s="12" t="n">
        <v>30.68421052631579</v>
      </c>
      <c r="AS41" s="12" t="n">
        <v>8.105263157894736</v>
      </c>
      <c r="AT41" s="13" t="n">
        <v>5512.42105263158</v>
      </c>
      <c r="AU41" s="14"/>
      <c r="AX41" s="15"/>
    </row>
    <row r="42" spans="1:50">
      <c r="A42" s="1" t="s">
        <v>53</v>
      </c>
      <c r="B42" s="12" t="n">
        <v>9.947368421052632</v>
      </c>
      <c r="C42" s="12" t="n">
        <v>29.157894736842106</v>
      </c>
      <c r="D42" s="12" t="n">
        <v>10.210526315789474</v>
      </c>
      <c r="E42" s="12" t="n">
        <v>6.526315789473684</v>
      </c>
      <c r="F42" s="12" t="n">
        <v>26.05263157894737</v>
      </c>
      <c r="G42" s="12" t="n">
        <v>5.526315789473684</v>
      </c>
      <c r="H42" s="12" t="n">
        <v>18.36842105263158</v>
      </c>
      <c r="I42" s="12" t="n">
        <v>57.73684210526316</v>
      </c>
      <c r="J42" s="12" t="n">
        <v>70.15789473684211</v>
      </c>
      <c r="K42" s="12" t="n">
        <v>9.894736842105264</v>
      </c>
      <c r="L42" s="12" t="n">
        <v>13.0</v>
      </c>
      <c r="M42" s="12" t="n">
        <v>29.05263157894737</v>
      </c>
      <c r="N42" s="12" t="n">
        <v>9.368421052631579</v>
      </c>
      <c r="O42" s="12" t="n">
        <v>9.842105263157896</v>
      </c>
      <c r="P42" s="12" t="n">
        <v>9.947368421052632</v>
      </c>
      <c r="Q42" s="12" t="n">
        <v>8.105263157894736</v>
      </c>
      <c r="R42" s="12" t="n">
        <v>6.631578947368421</v>
      </c>
      <c r="S42" s="12" t="n">
        <v>7.052631578947368</v>
      </c>
      <c r="T42" s="12" t="n">
        <v>19.68421052631579</v>
      </c>
      <c r="U42" s="12" t="n">
        <v>15.210526315789474</v>
      </c>
      <c r="V42" s="12" t="n">
        <v>19.63157894736842</v>
      </c>
      <c r="W42" s="12" t="n">
        <v>5.947368421052632</v>
      </c>
      <c r="X42" s="12" t="n">
        <v>5.578947368421052</v>
      </c>
      <c r="Y42" s="12" t="n">
        <v>8.578947368421053</v>
      </c>
      <c r="Z42" s="12" t="n">
        <v>16.473684210526315</v>
      </c>
      <c r="AA42" s="12" t="n">
        <v>549.8947368421053</v>
      </c>
      <c r="AB42" s="12" t="n">
        <v>632.6842105263158</v>
      </c>
      <c r="AC42" s="12" t="n">
        <v>552.578947368421</v>
      </c>
      <c r="AD42" s="12" t="n">
        <v>328.89473684210526</v>
      </c>
      <c r="AE42" s="12" t="n">
        <v>103.57894736842105</v>
      </c>
      <c r="AF42" s="12" t="n">
        <v>95.52631578947368</v>
      </c>
      <c r="AG42" s="12" t="n">
        <v>34.0</v>
      </c>
      <c r="AH42" s="12" t="n">
        <v>88.52631578947368</v>
      </c>
      <c r="AI42" s="12" t="n">
        <v>73.84210526315789</v>
      </c>
      <c r="AJ42" s="12" t="n">
        <v>18.0</v>
      </c>
      <c r="AK42" s="12" t="n">
        <v>3.789473684210526</v>
      </c>
      <c r="AL42" s="12" t="n">
        <v>17.789473684210527</v>
      </c>
      <c r="AM42" s="12" t="n">
        <v>8.105263157894736</v>
      </c>
      <c r="AN42" s="12" t="n">
        <v>20.63157894736842</v>
      </c>
      <c r="AO42" s="12" t="n">
        <v>11.368421052631579</v>
      </c>
      <c r="AP42" s="12" t="n">
        <v>41.31578947368421</v>
      </c>
      <c r="AQ42" s="12" t="n">
        <v>42.526315789473685</v>
      </c>
      <c r="AR42" s="12" t="n">
        <v>57.78947368421053</v>
      </c>
      <c r="AS42" s="12" t="n">
        <v>4.842105263157895</v>
      </c>
      <c r="AT42" s="13" t="n">
        <v>3113.368421052632</v>
      </c>
      <c r="AU42" s="14"/>
      <c r="AX42" s="15"/>
    </row>
    <row r="43" spans="1:50">
      <c r="A43" s="1" t="s">
        <v>54</v>
      </c>
      <c r="B43" s="12" t="n">
        <v>24.94736842105263</v>
      </c>
      <c r="C43" s="12" t="n">
        <v>43.526315789473685</v>
      </c>
      <c r="D43" s="12" t="n">
        <v>8.210526315789474</v>
      </c>
      <c r="E43" s="12" t="n">
        <v>12.052631578947368</v>
      </c>
      <c r="F43" s="12" t="n">
        <v>30.526315789473685</v>
      </c>
      <c r="G43" s="12" t="n">
        <v>21.736842105263158</v>
      </c>
      <c r="H43" s="12" t="n">
        <v>32.21052631578947</v>
      </c>
      <c r="I43" s="12" t="n">
        <v>49.473684210526315</v>
      </c>
      <c r="J43" s="12" t="n">
        <v>72.84210526315789</v>
      </c>
      <c r="K43" s="12" t="n">
        <v>14.210526315789474</v>
      </c>
      <c r="L43" s="12" t="n">
        <v>27.210526315789473</v>
      </c>
      <c r="M43" s="12" t="n">
        <v>38.578947368421055</v>
      </c>
      <c r="N43" s="12" t="n">
        <v>16.105263157894736</v>
      </c>
      <c r="O43" s="12" t="n">
        <v>17.05263157894737</v>
      </c>
      <c r="P43" s="12" t="n">
        <v>12.210526315789474</v>
      </c>
      <c r="Q43" s="12" t="n">
        <v>6.7894736842105265</v>
      </c>
      <c r="R43" s="12" t="n">
        <v>5.842105263157895</v>
      </c>
      <c r="S43" s="12" t="n">
        <v>8.0</v>
      </c>
      <c r="T43" s="12" t="n">
        <v>28.05263157894737</v>
      </c>
      <c r="U43" s="12" t="n">
        <v>26.157894736842106</v>
      </c>
      <c r="V43" s="12" t="n">
        <v>21.94736842105263</v>
      </c>
      <c r="W43" s="12" t="n">
        <v>9.0</v>
      </c>
      <c r="X43" s="12" t="n">
        <v>6.7368421052631575</v>
      </c>
      <c r="Y43" s="12" t="n">
        <v>10.631578947368421</v>
      </c>
      <c r="Z43" s="12" t="n">
        <v>25.736842105263158</v>
      </c>
      <c r="AA43" s="12" t="n">
        <v>512.8947368421053</v>
      </c>
      <c r="AB43" s="12" t="n">
        <v>578.2631578947369</v>
      </c>
      <c r="AC43" s="12" t="n">
        <v>530.421052631579</v>
      </c>
      <c r="AD43" s="12" t="n">
        <v>334.94736842105266</v>
      </c>
      <c r="AE43" s="12" t="n">
        <v>145.31578947368422</v>
      </c>
      <c r="AF43" s="12" t="n">
        <v>156.47368421052633</v>
      </c>
      <c r="AG43" s="12" t="n">
        <v>83.63157894736842</v>
      </c>
      <c r="AH43" s="12" t="n">
        <v>163.73684210526315</v>
      </c>
      <c r="AI43" s="12" t="n">
        <v>156.89473684210526</v>
      </c>
      <c r="AJ43" s="12" t="n">
        <v>77.84210526315789</v>
      </c>
      <c r="AK43" s="12" t="n">
        <v>3.263157894736842</v>
      </c>
      <c r="AL43" s="12" t="n">
        <v>17.05263157894737</v>
      </c>
      <c r="AM43" s="12" t="n">
        <v>7.684210526315789</v>
      </c>
      <c r="AN43" s="12" t="n">
        <v>47.68421052631579</v>
      </c>
      <c r="AO43" s="12" t="n">
        <v>44.78947368421053</v>
      </c>
      <c r="AP43" s="12" t="n">
        <v>11.052631578947368</v>
      </c>
      <c r="AQ43" s="12" t="n">
        <v>56.10526315789474</v>
      </c>
      <c r="AR43" s="12" t="n">
        <v>77.05263157894737</v>
      </c>
      <c r="AS43" s="12" t="n">
        <v>4.052631578947368</v>
      </c>
      <c r="AT43" s="13" t="n">
        <v>3578.947368421053</v>
      </c>
      <c r="AU43" s="14"/>
      <c r="AX43" s="15"/>
    </row>
    <row r="44" spans="1:50">
      <c r="A44" s="1" t="s">
        <v>55</v>
      </c>
      <c r="B44" s="12" t="n">
        <v>41.0</v>
      </c>
      <c r="C44" s="12" t="n">
        <v>91.89473684210526</v>
      </c>
      <c r="D44" s="12" t="n">
        <v>69.3157894736842</v>
      </c>
      <c r="E44" s="12" t="n">
        <v>112.63157894736842</v>
      </c>
      <c r="F44" s="12" t="n">
        <v>285.57894736842104</v>
      </c>
      <c r="G44" s="12" t="n">
        <v>87.36842105263158</v>
      </c>
      <c r="H44" s="12" t="n">
        <v>134.31578947368422</v>
      </c>
      <c r="I44" s="12" t="n">
        <v>100.42105263157895</v>
      </c>
      <c r="J44" s="12" t="n">
        <v>106.42105263157895</v>
      </c>
      <c r="K44" s="12" t="n">
        <v>39.526315789473685</v>
      </c>
      <c r="L44" s="12" t="n">
        <v>60.89473684210526</v>
      </c>
      <c r="M44" s="12" t="n">
        <v>44.73684210526316</v>
      </c>
      <c r="N44" s="12" t="n">
        <v>37.73684210526316</v>
      </c>
      <c r="O44" s="12" t="n">
        <v>23.105263157894736</v>
      </c>
      <c r="P44" s="12" t="n">
        <v>22.210526315789473</v>
      </c>
      <c r="Q44" s="12" t="n">
        <v>12.421052631578947</v>
      </c>
      <c r="R44" s="12" t="n">
        <v>22.63157894736842</v>
      </c>
      <c r="S44" s="12" t="n">
        <v>52.31578947368421</v>
      </c>
      <c r="T44" s="12" t="n">
        <v>121.89473684210526</v>
      </c>
      <c r="U44" s="12" t="n">
        <v>156.52631578947367</v>
      </c>
      <c r="V44" s="12" t="n">
        <v>164.89473684210526</v>
      </c>
      <c r="W44" s="12" t="n">
        <v>83.3157894736842</v>
      </c>
      <c r="X44" s="12" t="n">
        <v>71.0</v>
      </c>
      <c r="Y44" s="12" t="n">
        <v>165.42105263157896</v>
      </c>
      <c r="Z44" s="12" t="n">
        <v>82.84210526315789</v>
      </c>
      <c r="AA44" s="12" t="n">
        <v>441.42105263157896</v>
      </c>
      <c r="AB44" s="12" t="n">
        <v>506.94736842105266</v>
      </c>
      <c r="AC44" s="12" t="n">
        <v>1228.8947368421052</v>
      </c>
      <c r="AD44" s="12" t="n">
        <v>563.0526315789474</v>
      </c>
      <c r="AE44" s="12" t="n">
        <v>245.73684210526315</v>
      </c>
      <c r="AF44" s="12" t="n">
        <v>233.31578947368422</v>
      </c>
      <c r="AG44" s="12" t="n">
        <v>121.21052631578948</v>
      </c>
      <c r="AH44" s="12" t="n">
        <v>116.26315789473684</v>
      </c>
      <c r="AI44" s="12" t="n">
        <v>196.05263157894737</v>
      </c>
      <c r="AJ44" s="12" t="n">
        <v>102.42105263157895</v>
      </c>
      <c r="AK44" s="12" t="n">
        <v>18.105263157894736</v>
      </c>
      <c r="AL44" s="12" t="n">
        <v>114.26315789473684</v>
      </c>
      <c r="AM44" s="12" t="n">
        <v>55.31578947368421</v>
      </c>
      <c r="AN44" s="12" t="n">
        <v>116.6842105263158</v>
      </c>
      <c r="AO44" s="12" t="n">
        <v>46.05263157894737</v>
      </c>
      <c r="AP44" s="12" t="n">
        <v>53.73684210526316</v>
      </c>
      <c r="AQ44" s="12" t="n">
        <v>65.0</v>
      </c>
      <c r="AR44" s="12" t="n">
        <v>377.94736842105266</v>
      </c>
      <c r="AS44" s="12" t="n">
        <v>37.21052631578947</v>
      </c>
      <c r="AT44" s="13" t="n">
        <v>6830.052631578947</v>
      </c>
      <c r="AU44" s="14"/>
      <c r="AX44" s="15"/>
    </row>
    <row r="45" spans="1:50">
      <c r="A45" s="1" t="s">
        <v>56</v>
      </c>
      <c r="B45" s="12" t="n">
        <v>34.94736842105263</v>
      </c>
      <c r="C45" s="12" t="n">
        <v>49.8421052631579</v>
      </c>
      <c r="D45" s="12" t="n">
        <v>24.789473684210527</v>
      </c>
      <c r="E45" s="12" t="n">
        <v>29.526315789473685</v>
      </c>
      <c r="F45" s="12" t="n">
        <v>129.73684210526315</v>
      </c>
      <c r="G45" s="12" t="n">
        <v>30.473684210526315</v>
      </c>
      <c r="H45" s="12" t="n">
        <v>53.68421052631579</v>
      </c>
      <c r="I45" s="12" t="n">
        <v>102.26315789473684</v>
      </c>
      <c r="J45" s="12" t="n">
        <v>122.52631578947368</v>
      </c>
      <c r="K45" s="12" t="n">
        <v>18.42105263157895</v>
      </c>
      <c r="L45" s="12" t="n">
        <v>33.473684210526315</v>
      </c>
      <c r="M45" s="12" t="n">
        <v>36.78947368421053</v>
      </c>
      <c r="N45" s="12" t="n">
        <v>17.57894736842105</v>
      </c>
      <c r="O45" s="12" t="n">
        <v>11.631578947368421</v>
      </c>
      <c r="P45" s="12" t="n">
        <v>10.842105263157896</v>
      </c>
      <c r="Q45" s="12" t="n">
        <v>4.2105263157894735</v>
      </c>
      <c r="R45" s="12" t="n">
        <v>4.052631578947368</v>
      </c>
      <c r="S45" s="12" t="n">
        <v>6.473684210526316</v>
      </c>
      <c r="T45" s="12" t="n">
        <v>21.63157894736842</v>
      </c>
      <c r="U45" s="12" t="n">
        <v>21.94736842105263</v>
      </c>
      <c r="V45" s="12" t="n">
        <v>28.31578947368421</v>
      </c>
      <c r="W45" s="12" t="n">
        <v>11.736842105263158</v>
      </c>
      <c r="X45" s="12" t="n">
        <v>10.052631578947368</v>
      </c>
      <c r="Y45" s="12" t="n">
        <v>19.894736842105264</v>
      </c>
      <c r="Z45" s="12" t="n">
        <v>27.210526315789473</v>
      </c>
      <c r="AA45" s="12" t="n">
        <v>887.0526315789474</v>
      </c>
      <c r="AB45" s="12" t="n">
        <v>1106.2105263157894</v>
      </c>
      <c r="AC45" s="12" t="n">
        <v>856.6315789473684</v>
      </c>
      <c r="AD45" s="12" t="n">
        <v>463.89473684210526</v>
      </c>
      <c r="AE45" s="12" t="n">
        <v>213.05263157894737</v>
      </c>
      <c r="AF45" s="12" t="n">
        <v>214.57894736842104</v>
      </c>
      <c r="AG45" s="12" t="n">
        <v>128.21052631578948</v>
      </c>
      <c r="AH45" s="12" t="n">
        <v>166.57894736842104</v>
      </c>
      <c r="AI45" s="12" t="n">
        <v>270.57894736842104</v>
      </c>
      <c r="AJ45" s="12" t="n">
        <v>114.57894736842105</v>
      </c>
      <c r="AK45" s="12" t="n">
        <v>6.578947368421052</v>
      </c>
      <c r="AL45" s="12" t="n">
        <v>18.63157894736842</v>
      </c>
      <c r="AM45" s="12" t="n">
        <v>8.631578947368421</v>
      </c>
      <c r="AN45" s="12" t="n">
        <v>29.473684210526315</v>
      </c>
      <c r="AO45" s="12" t="n">
        <v>59.8421052631579</v>
      </c>
      <c r="AP45" s="12" t="n">
        <v>68.26315789473684</v>
      </c>
      <c r="AQ45" s="12" t="n">
        <v>349.0</v>
      </c>
      <c r="AR45" s="12" t="n">
        <v>29.0</v>
      </c>
      <c r="AS45" s="12" t="n">
        <v>6.578947368421052</v>
      </c>
      <c r="AT45" s="13" t="n">
        <v>5859.4210526315765</v>
      </c>
      <c r="AU45" s="14"/>
      <c r="AX45" s="15"/>
    </row>
    <row r="46" spans="1:50">
      <c r="A46" s="1" t="s">
        <v>62</v>
      </c>
      <c r="B46" s="12" t="n">
        <v>4.421052631578948</v>
      </c>
      <c r="C46" s="12" t="n">
        <v>20.0</v>
      </c>
      <c r="D46" s="12" t="n">
        <v>12.789473684210526</v>
      </c>
      <c r="E46" s="12" t="n">
        <v>6.684210526315789</v>
      </c>
      <c r="F46" s="12" t="n">
        <v>47.94736842105263</v>
      </c>
      <c r="G46" s="12" t="n">
        <v>13.947368421052632</v>
      </c>
      <c r="H46" s="12" t="n">
        <v>29.526315789473685</v>
      </c>
      <c r="I46" s="12" t="n">
        <v>77.36842105263158</v>
      </c>
      <c r="J46" s="12" t="n">
        <v>110.84210526315789</v>
      </c>
      <c r="K46" s="12" t="n">
        <v>78.73684210526316</v>
      </c>
      <c r="L46" s="12" t="n">
        <v>59.0</v>
      </c>
      <c r="M46" s="12" t="n">
        <v>105.63157894736842</v>
      </c>
      <c r="N46" s="12" t="n">
        <v>51.0</v>
      </c>
      <c r="O46" s="12" t="n">
        <v>143.31578947368422</v>
      </c>
      <c r="P46" s="12" t="n">
        <v>47.73684210526316</v>
      </c>
      <c r="Q46" s="12" t="n">
        <v>32.421052631578945</v>
      </c>
      <c r="R46" s="12" t="n">
        <v>32.05263157894737</v>
      </c>
      <c r="S46" s="12" t="n">
        <v>38.0</v>
      </c>
      <c r="T46" s="12" t="n">
        <v>6.421052631578948</v>
      </c>
      <c r="U46" s="12" t="n">
        <v>5.526315789473684</v>
      </c>
      <c r="V46" s="12" t="n">
        <v>4.631578947368421</v>
      </c>
      <c r="W46" s="12" t="n">
        <v>1.368421052631579</v>
      </c>
      <c r="X46" s="12" t="n">
        <v>2.526315789473684</v>
      </c>
      <c r="Y46" s="12" t="n">
        <v>6.842105263157895</v>
      </c>
      <c r="Z46" s="12" t="n">
        <v>10.526315789473685</v>
      </c>
      <c r="AA46" s="12" t="n">
        <v>721.7368421052631</v>
      </c>
      <c r="AB46" s="12" t="n">
        <v>593.0</v>
      </c>
      <c r="AC46" s="12" t="n">
        <v>398.5263157894737</v>
      </c>
      <c r="AD46" s="12" t="n">
        <v>232.6315789473684</v>
      </c>
      <c r="AE46" s="12" t="n">
        <v>49.421052631578945</v>
      </c>
      <c r="AF46" s="12" t="n">
        <v>32.36842105263158</v>
      </c>
      <c r="AG46" s="12" t="n">
        <v>19.05263157894737</v>
      </c>
      <c r="AH46" s="12" t="n">
        <v>18.05263157894737</v>
      </c>
      <c r="AI46" s="12" t="n">
        <v>54.421052631578945</v>
      </c>
      <c r="AJ46" s="12" t="n">
        <v>4.631578947368421</v>
      </c>
      <c r="AK46" s="12" t="n">
        <v>112.63157894736842</v>
      </c>
      <c r="AL46" s="12" t="n">
        <v>28.36842105263158</v>
      </c>
      <c r="AM46" s="12" t="n">
        <v>1.7894736842105263</v>
      </c>
      <c r="AN46" s="12" t="n">
        <v>9.210526315789474</v>
      </c>
      <c r="AO46" s="12" t="n">
        <v>4.947368421052632</v>
      </c>
      <c r="AP46" s="12" t="n">
        <v>4.526315789473684</v>
      </c>
      <c r="AQ46" s="12" t="n">
        <v>42.26315789473684</v>
      </c>
      <c r="AR46" s="12" t="n">
        <v>7.842105263157895</v>
      </c>
      <c r="AS46" s="12" t="n">
        <v>14.368421052631579</v>
      </c>
      <c r="AT46" s="13" t="n">
        <v>3299.052631578947</v>
      </c>
      <c r="AU46" s="14"/>
      <c r="AX46" s="15"/>
    </row>
    <row r="47" spans="1:50">
      <c r="A47" s="11" t="s">
        <v>49</v>
      </c>
      <c r="B47" s="14" t="n">
        <v>3852.1578947368416</v>
      </c>
      <c r="C47" s="14" t="n">
        <v>7701.631578947366</v>
      </c>
      <c r="D47" s="14" t="n">
        <v>4437.052631578947</v>
      </c>
      <c r="E47" s="14" t="n">
        <v>4248.526315789473</v>
      </c>
      <c r="F47" s="14" t="n">
        <v>10986.736842105262</v>
      </c>
      <c r="G47" s="14" t="n">
        <v>5071.368421052632</v>
      </c>
      <c r="H47" s="14" t="n">
        <v>8039.631578947367</v>
      </c>
      <c r="I47" s="14" t="n">
        <v>10656.578947368422</v>
      </c>
      <c r="J47" s="14" t="n">
        <v>12160.263157894737</v>
      </c>
      <c r="K47" s="14" t="n">
        <v>5846.0526315789475</v>
      </c>
      <c r="L47" s="14" t="n">
        <v>7782.263157894736</v>
      </c>
      <c r="M47" s="14" t="n">
        <v>7197.473684210528</v>
      </c>
      <c r="N47" s="14" t="n">
        <v>5420.631578947368</v>
      </c>
      <c r="O47" s="14" t="n">
        <v>5654.684210526316</v>
      </c>
      <c r="P47" s="14" t="n">
        <v>4791.315789473686</v>
      </c>
      <c r="Q47" s="14" t="n">
        <v>3072.1578947368416</v>
      </c>
      <c r="R47" s="14" t="n">
        <v>4285.736842105264</v>
      </c>
      <c r="S47" s="14" t="n">
        <v>7723.0</v>
      </c>
      <c r="T47" s="14" t="n">
        <v>5674.105263157896</v>
      </c>
      <c r="U47" s="14" t="n">
        <v>6328.894736842103</v>
      </c>
      <c r="V47" s="14" t="n">
        <v>6222.105263157895</v>
      </c>
      <c r="W47" s="14" t="n">
        <v>3452.315789473685</v>
      </c>
      <c r="X47" s="14" t="n">
        <v>2704.5789473684213</v>
      </c>
      <c r="Y47" s="14" t="n">
        <v>5179.631578947367</v>
      </c>
      <c r="Z47" s="14" t="n">
        <v>6442.789473684209</v>
      </c>
      <c r="AA47" s="14" t="n">
        <v>34213.05263157895</v>
      </c>
      <c r="AB47" s="14" t="n">
        <v>35108.10526315789</v>
      </c>
      <c r="AC47" s="14" t="n">
        <v>35287.42105263158</v>
      </c>
      <c r="AD47" s="14" t="n">
        <v>21425.105263157904</v>
      </c>
      <c r="AE47" s="14" t="n">
        <v>11338.315789473685</v>
      </c>
      <c r="AF47" s="14" t="n">
        <v>12424.157894736843</v>
      </c>
      <c r="AG47" s="14" t="n">
        <v>7581.8421052631575</v>
      </c>
      <c r="AH47" s="14" t="n">
        <v>11951.473684210523</v>
      </c>
      <c r="AI47" s="14" t="n">
        <v>9082.57894736842</v>
      </c>
      <c r="AJ47" s="14" t="n">
        <v>4250.684210526316</v>
      </c>
      <c r="AK47" s="14" t="n">
        <v>2707.9999999999995</v>
      </c>
      <c r="AL47" s="14" t="n">
        <v>6758.842105263159</v>
      </c>
      <c r="AM47" s="14" t="n">
        <v>2540.5263157894733</v>
      </c>
      <c r="AN47" s="14" t="n">
        <v>5502.21052631579</v>
      </c>
      <c r="AO47" s="14" t="n">
        <v>3199.315789473684</v>
      </c>
      <c r="AP47" s="14" t="n">
        <v>3469.3684210526317</v>
      </c>
      <c r="AQ47" s="14" t="n">
        <v>6774.473684210527</v>
      </c>
      <c r="AR47" s="14" t="n">
        <v>6124.421052631577</v>
      </c>
      <c r="AS47" s="14" t="n">
        <v>3220.7894736842113</v>
      </c>
      <c r="AT47" s="14" t="n">
        <v>377892.36842105264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81" fitToWidth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workbookViewId="0">
      <pane xSplit="1" ySplit="2" topLeftCell="AO3" activePane="bottomRight" state="frozen"/>
      <selection activeCell="AX3" sqref="AX3"/>
      <selection pane="topRight" activeCell="AX3" sqref="AX3"/>
      <selection pane="bottomLeft" activeCell="AX3" sqref="AX3"/>
      <selection pane="bottomRight" activeCell="AX3" sqref="AX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7" customHeight="1">
      <c r="A1" s="7" t="s">
        <v>0</v>
      </c>
      <c r="B1" s="8" t="s">
        <v>1</v>
      </c>
      <c r="D1" s="9" t="s">
        <v>60</v>
      </c>
      <c r="G1" s="19">
        <f ca="1">'Weekday OD'!G1</f>
        <v>40544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10.0</v>
      </c>
      <c r="C3" s="12" t="n">
        <v>67.25</v>
      </c>
      <c r="D3" s="12" t="n">
        <v>68.0</v>
      </c>
      <c r="E3" s="12" t="n">
        <v>52.5</v>
      </c>
      <c r="F3" s="12" t="n">
        <v>239.75</v>
      </c>
      <c r="G3" s="12" t="n">
        <v>73.75</v>
      </c>
      <c r="H3" s="12" t="n">
        <v>95.0</v>
      </c>
      <c r="I3" s="12" t="n">
        <v>50.0</v>
      </c>
      <c r="J3" s="12" t="n">
        <v>59.25</v>
      </c>
      <c r="K3" s="12" t="n">
        <v>16.5</v>
      </c>
      <c r="L3" s="12" t="n">
        <v>69.25</v>
      </c>
      <c r="M3" s="12" t="n">
        <v>60.75</v>
      </c>
      <c r="N3" s="12" t="n">
        <v>22.5</v>
      </c>
      <c r="O3" s="12" t="n">
        <v>31.0</v>
      </c>
      <c r="P3" s="12" t="n">
        <v>20.25</v>
      </c>
      <c r="Q3" s="12" t="n">
        <v>10.5</v>
      </c>
      <c r="R3" s="12" t="n">
        <v>8.5</v>
      </c>
      <c r="S3" s="12" t="n">
        <v>24.25</v>
      </c>
      <c r="T3" s="12" t="n">
        <v>20.25</v>
      </c>
      <c r="U3" s="12" t="n">
        <v>5.75</v>
      </c>
      <c r="V3" s="12" t="n">
        <v>9.5</v>
      </c>
      <c r="W3" s="12" t="n">
        <v>6.25</v>
      </c>
      <c r="X3" s="12" t="n">
        <v>5.25</v>
      </c>
      <c r="Y3" s="12" t="n">
        <v>13.75</v>
      </c>
      <c r="Z3" s="12" t="n">
        <v>19.0</v>
      </c>
      <c r="AA3" s="12" t="n">
        <v>120.75</v>
      </c>
      <c r="AB3" s="12" t="n">
        <v>92.0</v>
      </c>
      <c r="AC3" s="12" t="n">
        <v>346.5</v>
      </c>
      <c r="AD3" s="12" t="n">
        <v>114.75</v>
      </c>
      <c r="AE3" s="12" t="n">
        <v>87.25</v>
      </c>
      <c r="AF3" s="12" t="n">
        <v>84.5</v>
      </c>
      <c r="AG3" s="12" t="n">
        <v>24.75</v>
      </c>
      <c r="AH3" s="12" t="n">
        <v>34.25</v>
      </c>
      <c r="AI3" s="12" t="n">
        <v>24.0</v>
      </c>
      <c r="AJ3" s="12" t="n">
        <v>9.5</v>
      </c>
      <c r="AK3" s="12" t="n">
        <v>5.0</v>
      </c>
      <c r="AL3" s="12" t="n">
        <v>6.25</v>
      </c>
      <c r="AM3" s="12" t="n">
        <v>4.25</v>
      </c>
      <c r="AN3" s="12" t="n">
        <v>26.75</v>
      </c>
      <c r="AO3" s="12" t="n">
        <v>7.5</v>
      </c>
      <c r="AP3" s="12" t="n">
        <v>9.0</v>
      </c>
      <c r="AQ3" s="12" t="n">
        <v>29.75</v>
      </c>
      <c r="AR3" s="12" t="n">
        <v>10.75</v>
      </c>
      <c r="AS3" s="12" t="n">
        <v>3.0</v>
      </c>
      <c r="AT3" s="13" t="n">
        <v>2099.25</v>
      </c>
      <c r="AU3" s="14"/>
      <c r="AW3" s="9" t="s">
        <v>38</v>
      </c>
      <c r="AX3" s="24">
        <f>SUM(B3:Z27,AK3:AN27,B38:Z41,AK38:AN41,B46:Z46,AS3:AS27,AS38:AS41,AK46:AN46,AS46)</f>
        <v>38489.75</v>
      </c>
      <c r="AZ3" s="9" t="s">
        <v>39</v>
      </c>
      <c r="BA3" s="15">
        <f>SUM(AX12:AX18,AY12:BD12)</f>
        <v>94779.5</v>
      </c>
      <c r="BB3" s="16">
        <f>BA3/BE$19</f>
        <v>0.5896154228979521</v>
      </c>
    </row>
    <row r="4" spans="1:57">
      <c r="A4" s="1" t="s">
        <v>3</v>
      </c>
      <c r="B4" s="12" t="n">
        <v>77.75</v>
      </c>
      <c r="C4" s="12" t="n">
        <v>15.25</v>
      </c>
      <c r="D4" s="12" t="n">
        <v>80.0</v>
      </c>
      <c r="E4" s="12" t="n">
        <v>71.5</v>
      </c>
      <c r="F4" s="12" t="n">
        <v>420.0</v>
      </c>
      <c r="G4" s="12" t="n">
        <v>124.0</v>
      </c>
      <c r="H4" s="12" t="n">
        <v>135.0</v>
      </c>
      <c r="I4" s="12" t="n">
        <v>113.0</v>
      </c>
      <c r="J4" s="12" t="n">
        <v>153.5</v>
      </c>
      <c r="K4" s="12" t="n">
        <v>33.5</v>
      </c>
      <c r="L4" s="12" t="n">
        <v>112.25</v>
      </c>
      <c r="M4" s="12" t="n">
        <v>118.5</v>
      </c>
      <c r="N4" s="12" t="n">
        <v>40.0</v>
      </c>
      <c r="O4" s="12" t="n">
        <v>44.0</v>
      </c>
      <c r="P4" s="12" t="n">
        <v>29.25</v>
      </c>
      <c r="Q4" s="12" t="n">
        <v>14.75</v>
      </c>
      <c r="R4" s="12" t="n">
        <v>18.5</v>
      </c>
      <c r="S4" s="12" t="n">
        <v>43.75</v>
      </c>
      <c r="T4" s="12" t="n">
        <v>25.0</v>
      </c>
      <c r="U4" s="12" t="n">
        <v>13.0</v>
      </c>
      <c r="V4" s="12" t="n">
        <v>25.25</v>
      </c>
      <c r="W4" s="12" t="n">
        <v>6.75</v>
      </c>
      <c r="X4" s="12" t="n">
        <v>6.25</v>
      </c>
      <c r="Y4" s="12" t="n">
        <v>24.5</v>
      </c>
      <c r="Z4" s="12" t="n">
        <v>39.25</v>
      </c>
      <c r="AA4" s="12" t="n">
        <v>303.25</v>
      </c>
      <c r="AB4" s="12" t="n">
        <v>249.25</v>
      </c>
      <c r="AC4" s="12" t="n">
        <v>931.25</v>
      </c>
      <c r="AD4" s="12" t="n">
        <v>226.25</v>
      </c>
      <c r="AE4" s="12" t="n">
        <v>90.0</v>
      </c>
      <c r="AF4" s="12" t="n">
        <v>105.5</v>
      </c>
      <c r="AG4" s="12" t="n">
        <v>38.0</v>
      </c>
      <c r="AH4" s="12" t="n">
        <v>50.0</v>
      </c>
      <c r="AI4" s="12" t="n">
        <v>54.5</v>
      </c>
      <c r="AJ4" s="12" t="n">
        <v>23.0</v>
      </c>
      <c r="AK4" s="12" t="n">
        <v>7.5</v>
      </c>
      <c r="AL4" s="12" t="n">
        <v>15.0</v>
      </c>
      <c r="AM4" s="12" t="n">
        <v>3.25</v>
      </c>
      <c r="AN4" s="12" t="n">
        <v>35.75</v>
      </c>
      <c r="AO4" s="12" t="n">
        <v>14.0</v>
      </c>
      <c r="AP4" s="12" t="n">
        <v>19.0</v>
      </c>
      <c r="AQ4" s="12" t="n">
        <v>58.5</v>
      </c>
      <c r="AR4" s="12" t="n">
        <v>17.0</v>
      </c>
      <c r="AS4" s="12" t="n">
        <v>10.75</v>
      </c>
      <c r="AT4" s="13" t="n">
        <v>4036.25</v>
      </c>
      <c r="AU4" s="14"/>
      <c r="AW4" s="9" t="s">
        <v>40</v>
      </c>
      <c r="AX4" s="24">
        <f>SUM(AA28:AJ37, AA42:AJ45, AO28:AR37, AO42:AR45)</f>
        <v>49591</v>
      </c>
      <c r="AZ4" s="9" t="s">
        <v>41</v>
      </c>
      <c r="BA4" s="15">
        <f>SUM(AY13:BC18)</f>
        <v>61239.5</v>
      </c>
      <c r="BB4" s="16">
        <f>BA4/BE$19</f>
        <v>0.38096585960634038</v>
      </c>
    </row>
    <row r="5" spans="1:57">
      <c r="A5" s="1" t="s">
        <v>4</v>
      </c>
      <c r="B5" s="12" t="n">
        <v>84.0</v>
      </c>
      <c r="C5" s="12" t="n">
        <v>79.75</v>
      </c>
      <c r="D5" s="12" t="n">
        <v>8.25</v>
      </c>
      <c r="E5" s="12" t="n">
        <v>53.0</v>
      </c>
      <c r="F5" s="12" t="n">
        <v>389.5</v>
      </c>
      <c r="G5" s="12" t="n">
        <v>64.75</v>
      </c>
      <c r="H5" s="12" t="n">
        <v>70.5</v>
      </c>
      <c r="I5" s="12" t="n">
        <v>94.5</v>
      </c>
      <c r="J5" s="12" t="n">
        <v>105.0</v>
      </c>
      <c r="K5" s="12" t="n">
        <v>27.25</v>
      </c>
      <c r="L5" s="12" t="n">
        <v>41.75</v>
      </c>
      <c r="M5" s="12" t="n">
        <v>57.25</v>
      </c>
      <c r="N5" s="12" t="n">
        <v>14.75</v>
      </c>
      <c r="O5" s="12" t="n">
        <v>17.0</v>
      </c>
      <c r="P5" s="12" t="n">
        <v>12.25</v>
      </c>
      <c r="Q5" s="12" t="n">
        <v>7.75</v>
      </c>
      <c r="R5" s="12" t="n">
        <v>8.0</v>
      </c>
      <c r="S5" s="12" t="n">
        <v>23.0</v>
      </c>
      <c r="T5" s="12" t="n">
        <v>11.25</v>
      </c>
      <c r="U5" s="12" t="n">
        <v>10.0</v>
      </c>
      <c r="V5" s="12" t="n">
        <v>20.0</v>
      </c>
      <c r="W5" s="12" t="n">
        <v>8.0</v>
      </c>
      <c r="X5" s="12" t="n">
        <v>6.25</v>
      </c>
      <c r="Y5" s="12" t="n">
        <v>32.5</v>
      </c>
      <c r="Z5" s="12" t="n">
        <v>23.25</v>
      </c>
      <c r="AA5" s="12" t="n">
        <v>182.5</v>
      </c>
      <c r="AB5" s="12" t="n">
        <v>141.75</v>
      </c>
      <c r="AC5" s="12" t="n">
        <v>484.25</v>
      </c>
      <c r="AD5" s="12" t="n">
        <v>166.5</v>
      </c>
      <c r="AE5" s="12" t="n">
        <v>65.0</v>
      </c>
      <c r="AF5" s="12" t="n">
        <v>46.0</v>
      </c>
      <c r="AG5" s="12" t="n">
        <v>19.0</v>
      </c>
      <c r="AH5" s="12" t="n">
        <v>13.75</v>
      </c>
      <c r="AI5" s="12" t="n">
        <v>19.75</v>
      </c>
      <c r="AJ5" s="12" t="n">
        <v>8.5</v>
      </c>
      <c r="AK5" s="12" t="n">
        <v>5.0</v>
      </c>
      <c r="AL5" s="12" t="n">
        <v>12.0</v>
      </c>
      <c r="AM5" s="12" t="n">
        <v>2.5</v>
      </c>
      <c r="AN5" s="12" t="n">
        <v>11.25</v>
      </c>
      <c r="AO5" s="12" t="n">
        <v>3.25</v>
      </c>
      <c r="AP5" s="12" t="n">
        <v>1.25</v>
      </c>
      <c r="AQ5" s="12" t="n">
        <v>47.0</v>
      </c>
      <c r="AR5" s="12" t="n">
        <v>11.0</v>
      </c>
      <c r="AS5" s="12" t="n">
        <v>7.0</v>
      </c>
      <c r="AT5" s="13" t="n">
        <v>2516.75</v>
      </c>
      <c r="AU5" s="14"/>
      <c r="AW5" s="9" t="s">
        <v>42</v>
      </c>
      <c r="AX5" s="24">
        <f>SUM(AA3:AJ27,B28:Z37,AA38:AJ41,AK28:AN37, B42:Z45, AK42:AN45, AO3:AR27, AO38:AR41,AS28:AS37,AS42:AS45,AA46:AJ46,AO46:AR46)</f>
        <v>72667.25</v>
      </c>
    </row>
    <row r="6" spans="1:57">
      <c r="A6" s="1" t="s">
        <v>5</v>
      </c>
      <c r="B6" s="12" t="n">
        <v>55.25</v>
      </c>
      <c r="C6" s="12" t="n">
        <v>64.75</v>
      </c>
      <c r="D6" s="12" t="n">
        <v>50.25</v>
      </c>
      <c r="E6" s="12" t="n">
        <v>10.75</v>
      </c>
      <c r="F6" s="12" t="n">
        <v>128.75</v>
      </c>
      <c r="G6" s="12" t="n">
        <v>56.25</v>
      </c>
      <c r="H6" s="12" t="n">
        <v>51.75</v>
      </c>
      <c r="I6" s="12" t="n">
        <v>89.0</v>
      </c>
      <c r="J6" s="12" t="n">
        <v>84.25</v>
      </c>
      <c r="K6" s="12" t="n">
        <v>35.25</v>
      </c>
      <c r="L6" s="12" t="n">
        <v>55.0</v>
      </c>
      <c r="M6" s="12" t="n">
        <v>55.5</v>
      </c>
      <c r="N6" s="12" t="n">
        <v>17.25</v>
      </c>
      <c r="O6" s="12" t="n">
        <v>20.0</v>
      </c>
      <c r="P6" s="12" t="n">
        <v>16.0</v>
      </c>
      <c r="Q6" s="12" t="n">
        <v>8.75</v>
      </c>
      <c r="R6" s="12" t="n">
        <v>9.5</v>
      </c>
      <c r="S6" s="12" t="n">
        <v>24.0</v>
      </c>
      <c r="T6" s="12" t="n">
        <v>15.0</v>
      </c>
      <c r="U6" s="12" t="n">
        <v>9.75</v>
      </c>
      <c r="V6" s="12" t="n">
        <v>19.0</v>
      </c>
      <c r="W6" s="12" t="n">
        <v>5.5</v>
      </c>
      <c r="X6" s="12" t="n">
        <v>7.5</v>
      </c>
      <c r="Y6" s="12" t="n">
        <v>14.5</v>
      </c>
      <c r="Z6" s="12" t="n">
        <v>16.75</v>
      </c>
      <c r="AA6" s="12" t="n">
        <v>254.25</v>
      </c>
      <c r="AB6" s="12" t="n">
        <v>177.75</v>
      </c>
      <c r="AC6" s="12" t="n">
        <v>534.25</v>
      </c>
      <c r="AD6" s="12" t="n">
        <v>260.0</v>
      </c>
      <c r="AE6" s="12" t="n">
        <v>103.75</v>
      </c>
      <c r="AF6" s="12" t="n">
        <v>89.75</v>
      </c>
      <c r="AG6" s="12" t="n">
        <v>29.25</v>
      </c>
      <c r="AH6" s="12" t="n">
        <v>20.75</v>
      </c>
      <c r="AI6" s="12" t="n">
        <v>13.0</v>
      </c>
      <c r="AJ6" s="12" t="n">
        <v>5.0</v>
      </c>
      <c r="AK6" s="12" t="n">
        <v>5.75</v>
      </c>
      <c r="AL6" s="12" t="n">
        <v>7.75</v>
      </c>
      <c r="AM6" s="12" t="n">
        <v>4.0</v>
      </c>
      <c r="AN6" s="12" t="n">
        <v>10.5</v>
      </c>
      <c r="AO6" s="12" t="n">
        <v>3.75</v>
      </c>
      <c r="AP6" s="12" t="n">
        <v>5.5</v>
      </c>
      <c r="AQ6" s="12" t="n">
        <v>67.25</v>
      </c>
      <c r="AR6" s="12" t="n">
        <v>18.25</v>
      </c>
      <c r="AS6" s="12" t="n">
        <v>3.75</v>
      </c>
      <c r="AT6" s="13" t="n">
        <v>2534.5</v>
      </c>
      <c r="AU6" s="14"/>
      <c r="AX6" s="12"/>
    </row>
    <row r="7" spans="1:57">
      <c r="A7" s="1" t="s">
        <v>6</v>
      </c>
      <c r="B7" s="12" t="n">
        <v>232.5</v>
      </c>
      <c r="C7" s="12" t="n">
        <v>414.5</v>
      </c>
      <c r="D7" s="12" t="n">
        <v>412.5</v>
      </c>
      <c r="E7" s="12" t="n">
        <v>132.0</v>
      </c>
      <c r="F7" s="12" t="n">
        <v>23.5</v>
      </c>
      <c r="G7" s="12" t="n">
        <v>252.25</v>
      </c>
      <c r="H7" s="12" t="n">
        <v>255.0</v>
      </c>
      <c r="I7" s="12" t="n">
        <v>267.5</v>
      </c>
      <c r="J7" s="12" t="n">
        <v>286.25</v>
      </c>
      <c r="K7" s="12" t="n">
        <v>109.75</v>
      </c>
      <c r="L7" s="12" t="n">
        <v>173.0</v>
      </c>
      <c r="M7" s="12" t="n">
        <v>220.5</v>
      </c>
      <c r="N7" s="12" t="n">
        <v>83.0</v>
      </c>
      <c r="O7" s="12" t="n">
        <v>84.25</v>
      </c>
      <c r="P7" s="12" t="n">
        <v>62.25</v>
      </c>
      <c r="Q7" s="12" t="n">
        <v>35.5</v>
      </c>
      <c r="R7" s="12" t="n">
        <v>66.75</v>
      </c>
      <c r="S7" s="12" t="n">
        <v>152.0</v>
      </c>
      <c r="T7" s="12" t="n">
        <v>49.5</v>
      </c>
      <c r="U7" s="12" t="n">
        <v>65.75</v>
      </c>
      <c r="V7" s="12" t="n">
        <v>83.0</v>
      </c>
      <c r="W7" s="12" t="n">
        <v>51.25</v>
      </c>
      <c r="X7" s="12" t="n">
        <v>30.25</v>
      </c>
      <c r="Y7" s="12" t="n">
        <v>40.0</v>
      </c>
      <c r="Z7" s="12" t="n">
        <v>75.5</v>
      </c>
      <c r="AA7" s="12" t="n">
        <v>452.0</v>
      </c>
      <c r="AB7" s="12" t="n">
        <v>333.5</v>
      </c>
      <c r="AC7" s="12" t="n">
        <v>1194.75</v>
      </c>
      <c r="AD7" s="12" t="n">
        <v>469.25</v>
      </c>
      <c r="AE7" s="12" t="n">
        <v>207.5</v>
      </c>
      <c r="AF7" s="12" t="n">
        <v>178.25</v>
      </c>
      <c r="AG7" s="12" t="n">
        <v>87.5</v>
      </c>
      <c r="AH7" s="12" t="n">
        <v>47.25</v>
      </c>
      <c r="AI7" s="12" t="n">
        <v>77.25</v>
      </c>
      <c r="AJ7" s="12" t="n">
        <v>11.5</v>
      </c>
      <c r="AK7" s="12" t="n">
        <v>24.25</v>
      </c>
      <c r="AL7" s="12" t="n">
        <v>50.25</v>
      </c>
      <c r="AM7" s="12" t="n">
        <v>12.0</v>
      </c>
      <c r="AN7" s="12" t="n">
        <v>41.5</v>
      </c>
      <c r="AO7" s="12" t="n">
        <v>13.5</v>
      </c>
      <c r="AP7" s="12" t="n">
        <v>17.5</v>
      </c>
      <c r="AQ7" s="12" t="n">
        <v>133.0</v>
      </c>
      <c r="AR7" s="12" t="n">
        <v>84.25</v>
      </c>
      <c r="AS7" s="12" t="n">
        <v>20.25</v>
      </c>
      <c r="AT7" s="13" t="n">
        <v>7113.5</v>
      </c>
      <c r="AU7" s="14"/>
      <c r="AX7" s="12"/>
    </row>
    <row r="8" spans="1:57">
      <c r="A8" s="1" t="s">
        <v>7</v>
      </c>
      <c r="B8" s="12" t="n">
        <v>68.5</v>
      </c>
      <c r="C8" s="12" t="n">
        <v>124.0</v>
      </c>
      <c r="D8" s="12" t="n">
        <v>59.5</v>
      </c>
      <c r="E8" s="12" t="n">
        <v>48.5</v>
      </c>
      <c r="F8" s="12" t="n">
        <v>200.75</v>
      </c>
      <c r="G8" s="12" t="n">
        <v>10.75</v>
      </c>
      <c r="H8" s="12" t="n">
        <v>99.25</v>
      </c>
      <c r="I8" s="12" t="n">
        <v>123.25</v>
      </c>
      <c r="J8" s="12" t="n">
        <v>137.0</v>
      </c>
      <c r="K8" s="12" t="n">
        <v>35.75</v>
      </c>
      <c r="L8" s="12" t="n">
        <v>91.5</v>
      </c>
      <c r="M8" s="12" t="n">
        <v>96.25</v>
      </c>
      <c r="N8" s="12" t="n">
        <v>28.5</v>
      </c>
      <c r="O8" s="12" t="n">
        <v>32.0</v>
      </c>
      <c r="P8" s="12" t="n">
        <v>29.5</v>
      </c>
      <c r="Q8" s="12" t="n">
        <v>12.75</v>
      </c>
      <c r="R8" s="12" t="n">
        <v>13.0</v>
      </c>
      <c r="S8" s="12" t="n">
        <v>26.0</v>
      </c>
      <c r="T8" s="12" t="n">
        <v>16.75</v>
      </c>
      <c r="U8" s="12" t="n">
        <v>7.5</v>
      </c>
      <c r="V8" s="12" t="n">
        <v>19.75</v>
      </c>
      <c r="W8" s="12" t="n">
        <v>8.5</v>
      </c>
      <c r="X8" s="12" t="n">
        <v>8.5</v>
      </c>
      <c r="Y8" s="12" t="n">
        <v>15.75</v>
      </c>
      <c r="Z8" s="12" t="n">
        <v>41.25</v>
      </c>
      <c r="AA8" s="12" t="n">
        <v>194.5</v>
      </c>
      <c r="AB8" s="12" t="n">
        <v>167.5</v>
      </c>
      <c r="AC8" s="12" t="n">
        <v>445.25</v>
      </c>
      <c r="AD8" s="12" t="n">
        <v>248.0</v>
      </c>
      <c r="AE8" s="12" t="n">
        <v>153.25</v>
      </c>
      <c r="AF8" s="12" t="n">
        <v>119.0</v>
      </c>
      <c r="AG8" s="12" t="n">
        <v>27.5</v>
      </c>
      <c r="AH8" s="12" t="n">
        <v>23.0</v>
      </c>
      <c r="AI8" s="12" t="n">
        <v>19.75</v>
      </c>
      <c r="AJ8" s="12" t="n">
        <v>4.5</v>
      </c>
      <c r="AK8" s="12" t="n">
        <v>3.75</v>
      </c>
      <c r="AL8" s="12" t="n">
        <v>8.25</v>
      </c>
      <c r="AM8" s="12" t="n">
        <v>1.75</v>
      </c>
      <c r="AN8" s="12" t="n">
        <v>24.25</v>
      </c>
      <c r="AO8" s="12" t="n">
        <v>6.25</v>
      </c>
      <c r="AP8" s="12" t="n">
        <v>3.0</v>
      </c>
      <c r="AQ8" s="12" t="n">
        <v>51.25</v>
      </c>
      <c r="AR8" s="12" t="n">
        <v>15.25</v>
      </c>
      <c r="AS8" s="12" t="n">
        <v>8.75</v>
      </c>
      <c r="AT8" s="13" t="n">
        <v>2879.5</v>
      </c>
      <c r="AU8" s="14"/>
      <c r="AX8" s="15"/>
    </row>
    <row r="9" spans="1:57">
      <c r="A9" s="1" t="s">
        <v>8</v>
      </c>
      <c r="B9" s="12" t="n">
        <v>109.75</v>
      </c>
      <c r="C9" s="12" t="n">
        <v>141.5</v>
      </c>
      <c r="D9" s="12" t="n">
        <v>69.25</v>
      </c>
      <c r="E9" s="12" t="n">
        <v>52.25</v>
      </c>
      <c r="F9" s="12" t="n">
        <v>250.0</v>
      </c>
      <c r="G9" s="12" t="n">
        <v>98.5</v>
      </c>
      <c r="H9" s="12" t="n">
        <v>16.5</v>
      </c>
      <c r="I9" s="12" t="n">
        <v>105.5</v>
      </c>
      <c r="J9" s="12" t="n">
        <v>125.0</v>
      </c>
      <c r="K9" s="12" t="n">
        <v>28.25</v>
      </c>
      <c r="L9" s="12" t="n">
        <v>132.25</v>
      </c>
      <c r="M9" s="12" t="n">
        <v>157.25</v>
      </c>
      <c r="N9" s="12" t="n">
        <v>53.0</v>
      </c>
      <c r="O9" s="12" t="n">
        <v>65.5</v>
      </c>
      <c r="P9" s="12" t="n">
        <v>43.5</v>
      </c>
      <c r="Q9" s="12" t="n">
        <v>20.5</v>
      </c>
      <c r="R9" s="12" t="n">
        <v>17.75</v>
      </c>
      <c r="S9" s="12" t="n">
        <v>37.25</v>
      </c>
      <c r="T9" s="12" t="n">
        <v>42.75</v>
      </c>
      <c r="U9" s="12" t="n">
        <v>28.0</v>
      </c>
      <c r="V9" s="12" t="n">
        <v>53.5</v>
      </c>
      <c r="W9" s="12" t="n">
        <v>20.5</v>
      </c>
      <c r="X9" s="12" t="n">
        <v>15.0</v>
      </c>
      <c r="Y9" s="12" t="n">
        <v>57.5</v>
      </c>
      <c r="Z9" s="12" t="n">
        <v>60.75</v>
      </c>
      <c r="AA9" s="12" t="n">
        <v>302.25</v>
      </c>
      <c r="AB9" s="12" t="n">
        <v>290.0</v>
      </c>
      <c r="AC9" s="12" t="n">
        <v>795.25</v>
      </c>
      <c r="AD9" s="12" t="n">
        <v>410.5</v>
      </c>
      <c r="AE9" s="12" t="n">
        <v>263.25</v>
      </c>
      <c r="AF9" s="12" t="n">
        <v>181.0</v>
      </c>
      <c r="AG9" s="12" t="n">
        <v>44.75</v>
      </c>
      <c r="AH9" s="12" t="n">
        <v>36.0</v>
      </c>
      <c r="AI9" s="12" t="n">
        <v>33.5</v>
      </c>
      <c r="AJ9" s="12" t="n">
        <v>10.75</v>
      </c>
      <c r="AK9" s="12" t="n">
        <v>8.25</v>
      </c>
      <c r="AL9" s="12" t="n">
        <v>21.75</v>
      </c>
      <c r="AM9" s="12" t="n">
        <v>10.0</v>
      </c>
      <c r="AN9" s="12" t="n">
        <v>78.5</v>
      </c>
      <c r="AO9" s="12" t="n">
        <v>4.75</v>
      </c>
      <c r="AP9" s="12" t="n">
        <v>11.25</v>
      </c>
      <c r="AQ9" s="12" t="n">
        <v>82.25</v>
      </c>
      <c r="AR9" s="12" t="n">
        <v>23.0</v>
      </c>
      <c r="AS9" s="12" t="n">
        <v>14.25</v>
      </c>
      <c r="AT9" s="13" t="n">
        <v>4422.75</v>
      </c>
      <c r="AU9" s="14"/>
      <c r="AX9" s="15"/>
    </row>
    <row r="10" spans="1:57">
      <c r="A10" s="1">
        <v>19</v>
      </c>
      <c r="B10" s="12" t="n">
        <v>58.25</v>
      </c>
      <c r="C10" s="12" t="n">
        <v>120.25</v>
      </c>
      <c r="D10" s="12" t="n">
        <v>83.25</v>
      </c>
      <c r="E10" s="12" t="n">
        <v>84.25</v>
      </c>
      <c r="F10" s="12" t="n">
        <v>238.75</v>
      </c>
      <c r="G10" s="12" t="n">
        <v>130.25</v>
      </c>
      <c r="H10" s="12" t="n">
        <v>101.0</v>
      </c>
      <c r="I10" s="12" t="n">
        <v>13.25</v>
      </c>
      <c r="J10" s="12" t="n">
        <v>29.5</v>
      </c>
      <c r="K10" s="12" t="n">
        <v>21.5</v>
      </c>
      <c r="L10" s="12" t="n">
        <v>100.75</v>
      </c>
      <c r="M10" s="12" t="n">
        <v>115.0</v>
      </c>
      <c r="N10" s="12" t="n">
        <v>58.0</v>
      </c>
      <c r="O10" s="12" t="n">
        <v>80.0</v>
      </c>
      <c r="P10" s="12" t="n">
        <v>50.75</v>
      </c>
      <c r="Q10" s="12" t="n">
        <v>26.0</v>
      </c>
      <c r="R10" s="12" t="n">
        <v>29.25</v>
      </c>
      <c r="S10" s="12" t="n">
        <v>49.0</v>
      </c>
      <c r="T10" s="12" t="n">
        <v>43.75</v>
      </c>
      <c r="U10" s="12" t="n">
        <v>34.5</v>
      </c>
      <c r="V10" s="12" t="n">
        <v>50.5</v>
      </c>
      <c r="W10" s="12" t="n">
        <v>30.75</v>
      </c>
      <c r="X10" s="12" t="n">
        <v>21.75</v>
      </c>
      <c r="Y10" s="12" t="n">
        <v>82.75</v>
      </c>
      <c r="Z10" s="12" t="n">
        <v>51.75</v>
      </c>
      <c r="AA10" s="12" t="n">
        <v>260.75</v>
      </c>
      <c r="AB10" s="12" t="n">
        <v>231.5</v>
      </c>
      <c r="AC10" s="12" t="n">
        <v>595.0</v>
      </c>
      <c r="AD10" s="12" t="n">
        <v>331.5</v>
      </c>
      <c r="AE10" s="12" t="n">
        <v>221.25</v>
      </c>
      <c r="AF10" s="12" t="n">
        <v>142.5</v>
      </c>
      <c r="AG10" s="12" t="n">
        <v>45.5</v>
      </c>
      <c r="AH10" s="12" t="n">
        <v>45.5</v>
      </c>
      <c r="AI10" s="12" t="n">
        <v>38.5</v>
      </c>
      <c r="AJ10" s="12" t="n">
        <v>8.75</v>
      </c>
      <c r="AK10" s="12" t="n">
        <v>14.0</v>
      </c>
      <c r="AL10" s="12" t="n">
        <v>19.5</v>
      </c>
      <c r="AM10" s="12" t="n">
        <v>15.25</v>
      </c>
      <c r="AN10" s="12" t="n">
        <v>51.0</v>
      </c>
      <c r="AO10" s="12" t="n">
        <v>7.5</v>
      </c>
      <c r="AP10" s="12" t="n">
        <v>13.25</v>
      </c>
      <c r="AQ10" s="12" t="n">
        <v>57.25</v>
      </c>
      <c r="AR10" s="12" t="n">
        <v>26.5</v>
      </c>
      <c r="AS10" s="12" t="n">
        <v>10.25</v>
      </c>
      <c r="AT10" s="13" t="n">
        <v>3840.0</v>
      </c>
      <c r="AU10" s="14"/>
      <c r="AW10" s="17"/>
      <c r="AX10" s="15"/>
      <c r="BD10" s="11"/>
    </row>
    <row r="11" spans="1:57">
      <c r="A11" s="1">
        <v>12</v>
      </c>
      <c r="B11" s="12" t="n">
        <v>67.75</v>
      </c>
      <c r="C11" s="12" t="n">
        <v>139.25</v>
      </c>
      <c r="D11" s="12" t="n">
        <v>108.5</v>
      </c>
      <c r="E11" s="12" t="n">
        <v>88.75</v>
      </c>
      <c r="F11" s="12" t="n">
        <v>234.5</v>
      </c>
      <c r="G11" s="12" t="n">
        <v>134.75</v>
      </c>
      <c r="H11" s="12" t="n">
        <v>119.75</v>
      </c>
      <c r="I11" s="12" t="n">
        <v>25.25</v>
      </c>
      <c r="J11" s="12" t="n">
        <v>20.0</v>
      </c>
      <c r="K11" s="12" t="n">
        <v>15.75</v>
      </c>
      <c r="L11" s="12" t="n">
        <v>119.0</v>
      </c>
      <c r="M11" s="12" t="n">
        <v>179.75</v>
      </c>
      <c r="N11" s="12" t="n">
        <v>87.5</v>
      </c>
      <c r="O11" s="12" t="n">
        <v>108.0</v>
      </c>
      <c r="P11" s="12" t="n">
        <v>83.25</v>
      </c>
      <c r="Q11" s="12" t="n">
        <v>36.75</v>
      </c>
      <c r="R11" s="12" t="n">
        <v>59.75</v>
      </c>
      <c r="S11" s="12" t="n">
        <v>100.25</v>
      </c>
      <c r="T11" s="12" t="n">
        <v>82.5</v>
      </c>
      <c r="U11" s="12" t="n">
        <v>44.75</v>
      </c>
      <c r="V11" s="12" t="n">
        <v>52.75</v>
      </c>
      <c r="W11" s="12" t="n">
        <v>27.75</v>
      </c>
      <c r="X11" s="12" t="n">
        <v>23.0</v>
      </c>
      <c r="Y11" s="12" t="n">
        <v>63.25</v>
      </c>
      <c r="Z11" s="12" t="n">
        <v>100.0</v>
      </c>
      <c r="AA11" s="12" t="n">
        <v>291.5</v>
      </c>
      <c r="AB11" s="12" t="n">
        <v>292.0</v>
      </c>
      <c r="AC11" s="12" t="n">
        <v>746.75</v>
      </c>
      <c r="AD11" s="12" t="n">
        <v>301.0</v>
      </c>
      <c r="AE11" s="12" t="n">
        <v>149.0</v>
      </c>
      <c r="AF11" s="12" t="n">
        <v>123.75</v>
      </c>
      <c r="AG11" s="12" t="n">
        <v>45.75</v>
      </c>
      <c r="AH11" s="12" t="n">
        <v>70.0</v>
      </c>
      <c r="AI11" s="12" t="n">
        <v>49.75</v>
      </c>
      <c r="AJ11" s="12" t="n">
        <v>14.75</v>
      </c>
      <c r="AK11" s="12" t="n">
        <v>15.5</v>
      </c>
      <c r="AL11" s="12" t="n">
        <v>21.75</v>
      </c>
      <c r="AM11" s="12" t="n">
        <v>15.0</v>
      </c>
      <c r="AN11" s="12" t="n">
        <v>62.5</v>
      </c>
      <c r="AO11" s="12" t="n">
        <v>11.0</v>
      </c>
      <c r="AP11" s="12" t="n">
        <v>15.25</v>
      </c>
      <c r="AQ11" s="12" t="n">
        <v>73.0</v>
      </c>
      <c r="AR11" s="12" t="n">
        <v>34.25</v>
      </c>
      <c r="AS11" s="12" t="n">
        <v>10.75</v>
      </c>
      <c r="AT11" s="13" t="n">
        <v>4465.75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9" t="s">
        <v>37</v>
      </c>
    </row>
    <row r="12" spans="1:57">
      <c r="A12" s="1" t="s">
        <v>9</v>
      </c>
      <c r="B12" s="12" t="n">
        <v>19.75</v>
      </c>
      <c r="C12" s="12" t="n">
        <v>31.0</v>
      </c>
      <c r="D12" s="12" t="n">
        <v>27.25</v>
      </c>
      <c r="E12" s="12" t="n">
        <v>22.5</v>
      </c>
      <c r="F12" s="12" t="n">
        <v>99.0</v>
      </c>
      <c r="G12" s="12" t="n">
        <v>37.25</v>
      </c>
      <c r="H12" s="12" t="n">
        <v>27.5</v>
      </c>
      <c r="I12" s="12" t="n">
        <v>20.0</v>
      </c>
      <c r="J12" s="12" t="n">
        <v>19.5</v>
      </c>
      <c r="K12" s="12" t="n">
        <v>11.75</v>
      </c>
      <c r="L12" s="12" t="n">
        <v>84.25</v>
      </c>
      <c r="M12" s="12" t="n">
        <v>130.75</v>
      </c>
      <c r="N12" s="12" t="n">
        <v>123.0</v>
      </c>
      <c r="O12" s="12" t="n">
        <v>151.75</v>
      </c>
      <c r="P12" s="12" t="n">
        <v>52.0</v>
      </c>
      <c r="Q12" s="12" t="n">
        <v>31.0</v>
      </c>
      <c r="R12" s="12" t="n">
        <v>34.75</v>
      </c>
      <c r="S12" s="12" t="n">
        <v>62.75</v>
      </c>
      <c r="T12" s="12" t="n">
        <v>12.0</v>
      </c>
      <c r="U12" s="12" t="n">
        <v>6.0</v>
      </c>
      <c r="V12" s="12" t="n">
        <v>9.75</v>
      </c>
      <c r="W12" s="12" t="n">
        <v>6.5</v>
      </c>
      <c r="X12" s="12" t="n">
        <v>5.75</v>
      </c>
      <c r="Y12" s="12" t="n">
        <v>14.0</v>
      </c>
      <c r="Z12" s="12" t="n">
        <v>27.25</v>
      </c>
      <c r="AA12" s="12" t="n">
        <v>264.75</v>
      </c>
      <c r="AB12" s="12" t="n">
        <v>236.25</v>
      </c>
      <c r="AC12" s="12" t="n">
        <v>664.5</v>
      </c>
      <c r="AD12" s="12" t="n">
        <v>269.0</v>
      </c>
      <c r="AE12" s="12" t="n">
        <v>136.75</v>
      </c>
      <c r="AF12" s="12" t="n">
        <v>91.75</v>
      </c>
      <c r="AG12" s="12" t="n">
        <v>29.75</v>
      </c>
      <c r="AH12" s="12" t="n">
        <v>40.25</v>
      </c>
      <c r="AI12" s="12" t="n">
        <v>39.5</v>
      </c>
      <c r="AJ12" s="12" t="n">
        <v>2.0</v>
      </c>
      <c r="AK12" s="12" t="n">
        <v>49.25</v>
      </c>
      <c r="AL12" s="12" t="n">
        <v>70.75</v>
      </c>
      <c r="AM12" s="12" t="n">
        <v>3.25</v>
      </c>
      <c r="AN12" s="12" t="n">
        <v>13.25</v>
      </c>
      <c r="AO12" s="12" t="n">
        <v>2.0</v>
      </c>
      <c r="AP12" s="12" t="n">
        <v>6.0</v>
      </c>
      <c r="AQ12" s="12" t="n">
        <v>29.5</v>
      </c>
      <c r="AR12" s="12" t="n">
        <v>6.75</v>
      </c>
      <c r="AS12" s="12" t="n">
        <v>35.75</v>
      </c>
      <c r="AT12" s="13" t="n">
        <v>3058.0</v>
      </c>
      <c r="AU12" s="14"/>
      <c r="AW12" s="17" t="s">
        <v>43</v>
      </c>
      <c r="AX12" s="15">
        <f>SUM(AA28:AD31)</f>
        <v>1883.25</v>
      </c>
      <c r="AY12" s="15">
        <f>SUM(Z28:Z31,H28:K31)</f>
        <v>6717.25</v>
      </c>
      <c r="AZ12" s="15">
        <f>SUM(AE28:AJ31)</f>
        <v>15206.25</v>
      </c>
      <c r="BA12" s="15">
        <f>SUM(B28:G31)</f>
        <v>6615.25</v>
      </c>
      <c r="BB12" s="15">
        <f>SUM(AM28:AN31,T28:Y31)</f>
        <v>6296</v>
      </c>
      <c r="BC12" s="15">
        <f>SUM(AK28:AL31,L28:S31)</f>
        <v>8247</v>
      </c>
      <c r="BD12" s="14">
        <f>SUM(AO28:AR31)</f>
        <v>4194.5</v>
      </c>
      <c r="BE12" s="9">
        <f t="shared" ref="BE12:BE19" si="0">SUM(AX12:BD12)</f>
        <v>49159.5</v>
      </c>
    </row>
    <row r="13" spans="1:57">
      <c r="A13" s="1" t="s">
        <v>10</v>
      </c>
      <c r="B13" s="12" t="n">
        <v>66.25</v>
      </c>
      <c r="C13" s="12" t="n">
        <v>88.5</v>
      </c>
      <c r="D13" s="12" t="n">
        <v>45.5</v>
      </c>
      <c r="E13" s="12" t="n">
        <v>59.75</v>
      </c>
      <c r="F13" s="12" t="n">
        <v>169.5</v>
      </c>
      <c r="G13" s="12" t="n">
        <v>98.25</v>
      </c>
      <c r="H13" s="12" t="n">
        <v>126.75</v>
      </c>
      <c r="I13" s="12" t="n">
        <v>154.75</v>
      </c>
      <c r="J13" s="12" t="n">
        <v>158.0</v>
      </c>
      <c r="K13" s="12" t="n">
        <v>66.75</v>
      </c>
      <c r="L13" s="12" t="n">
        <v>16.75</v>
      </c>
      <c r="M13" s="12" t="n">
        <v>196.5</v>
      </c>
      <c r="N13" s="12" t="n">
        <v>142.75</v>
      </c>
      <c r="O13" s="12" t="n">
        <v>243.25</v>
      </c>
      <c r="P13" s="12" t="n">
        <v>159.25</v>
      </c>
      <c r="Q13" s="12" t="n">
        <v>54.75</v>
      </c>
      <c r="R13" s="12" t="n">
        <v>45.5</v>
      </c>
      <c r="S13" s="12" t="n">
        <v>82.25</v>
      </c>
      <c r="T13" s="12" t="n">
        <v>39.25</v>
      </c>
      <c r="U13" s="12" t="n">
        <v>12.25</v>
      </c>
      <c r="V13" s="12" t="n">
        <v>28.75</v>
      </c>
      <c r="W13" s="12" t="n">
        <v>15.5</v>
      </c>
      <c r="X13" s="12" t="n">
        <v>13.0</v>
      </c>
      <c r="Y13" s="12" t="n">
        <v>34.25</v>
      </c>
      <c r="Z13" s="12" t="n">
        <v>91.75</v>
      </c>
      <c r="AA13" s="12" t="n">
        <v>323.5</v>
      </c>
      <c r="AB13" s="12" t="n">
        <v>291.0</v>
      </c>
      <c r="AC13" s="12" t="n">
        <v>966.0</v>
      </c>
      <c r="AD13" s="12" t="n">
        <v>383.75</v>
      </c>
      <c r="AE13" s="12" t="n">
        <v>173.75</v>
      </c>
      <c r="AF13" s="12" t="n">
        <v>149.25</v>
      </c>
      <c r="AG13" s="12" t="n">
        <v>42.0</v>
      </c>
      <c r="AH13" s="12" t="n">
        <v>60.5</v>
      </c>
      <c r="AI13" s="12" t="n">
        <v>52.5</v>
      </c>
      <c r="AJ13" s="12" t="n">
        <v>13.25</v>
      </c>
      <c r="AK13" s="12" t="n">
        <v>43.5</v>
      </c>
      <c r="AL13" s="12" t="n">
        <v>73.75</v>
      </c>
      <c r="AM13" s="12" t="n">
        <v>3.5</v>
      </c>
      <c r="AN13" s="12" t="n">
        <v>53.25</v>
      </c>
      <c r="AO13" s="12" t="n">
        <v>10.75</v>
      </c>
      <c r="AP13" s="12" t="n">
        <v>16.25</v>
      </c>
      <c r="AQ13" s="12" t="n">
        <v>47.75</v>
      </c>
      <c r="AR13" s="12" t="n">
        <v>16.75</v>
      </c>
      <c r="AS13" s="12" t="n">
        <v>42.5</v>
      </c>
      <c r="AT13" s="13" t="n">
        <v>4973.25</v>
      </c>
      <c r="AU13" s="14"/>
      <c r="AW13" s="17" t="s">
        <v>44</v>
      </c>
      <c r="AX13" s="15">
        <f>SUM(AA27:AD27,AA9:AD12)</f>
        <v>6392.25</v>
      </c>
      <c r="AY13" s="15">
        <f>SUM(Z27,Z9:Z12,H9:K12,H27:K27)</f>
        <v>814</v>
      </c>
      <c r="AZ13" s="15">
        <f>SUM(AE9:AJ12,AE27:AJ27)</f>
        <v>1909.75</v>
      </c>
      <c r="BA13" s="15">
        <f>SUM(B9:G12,B27:G27)</f>
        <v>2226.5</v>
      </c>
      <c r="BB13" s="15">
        <f>SUM(T9:Y12,AM9:AN12,T27:Y27,AM27:AN27)</f>
        <v>1105.5</v>
      </c>
      <c r="BC13" s="15">
        <f>SUM(L9:S12,AK9:AL12,L27:S27,AK27:AL27)</f>
        <v>2613</v>
      </c>
      <c r="BD13" s="14">
        <f>SUM(AO9:AR12,AO27:AR27)</f>
        <v>356.75</v>
      </c>
      <c r="BE13" s="9">
        <f t="shared" si="0"/>
        <v>15417.75</v>
      </c>
    </row>
    <row r="14" spans="1:57">
      <c r="A14" s="1" t="s">
        <v>11</v>
      </c>
      <c r="B14" s="12" t="n">
        <v>64.5</v>
      </c>
      <c r="C14" s="12" t="n">
        <v>117.5</v>
      </c>
      <c r="D14" s="12" t="n">
        <v>57.5</v>
      </c>
      <c r="E14" s="12" t="n">
        <v>67.0</v>
      </c>
      <c r="F14" s="12" t="n">
        <v>419.25</v>
      </c>
      <c r="G14" s="12" t="n">
        <v>106.75</v>
      </c>
      <c r="H14" s="12" t="n">
        <v>165.5</v>
      </c>
      <c r="I14" s="12" t="n">
        <v>174.5</v>
      </c>
      <c r="J14" s="12" t="n">
        <v>225.75</v>
      </c>
      <c r="K14" s="12" t="n">
        <v>112.5</v>
      </c>
      <c r="L14" s="12" t="n">
        <v>207.0</v>
      </c>
      <c r="M14" s="12" t="n">
        <v>17.5</v>
      </c>
      <c r="N14" s="12" t="n">
        <v>122.0</v>
      </c>
      <c r="O14" s="12" t="n">
        <v>201.25</v>
      </c>
      <c r="P14" s="12" t="n">
        <v>160.25</v>
      </c>
      <c r="Q14" s="12" t="n">
        <v>77.75</v>
      </c>
      <c r="R14" s="12" t="n">
        <v>97.25</v>
      </c>
      <c r="S14" s="12" t="n">
        <v>245.5</v>
      </c>
      <c r="T14" s="12" t="n">
        <v>45.5</v>
      </c>
      <c r="U14" s="12" t="n">
        <v>42.5</v>
      </c>
      <c r="V14" s="12" t="n">
        <v>72.25</v>
      </c>
      <c r="W14" s="12" t="n">
        <v>48.0</v>
      </c>
      <c r="X14" s="12" t="n">
        <v>29.25</v>
      </c>
      <c r="Y14" s="12" t="n">
        <v>104.25</v>
      </c>
      <c r="Z14" s="12" t="n">
        <v>98.0</v>
      </c>
      <c r="AA14" s="12" t="n">
        <v>338.75</v>
      </c>
      <c r="AB14" s="12" t="n">
        <v>245.0</v>
      </c>
      <c r="AC14" s="12" t="n">
        <v>724.25</v>
      </c>
      <c r="AD14" s="12" t="n">
        <v>330.75</v>
      </c>
      <c r="AE14" s="12" t="n">
        <v>137.75</v>
      </c>
      <c r="AF14" s="12" t="n">
        <v>132.25</v>
      </c>
      <c r="AG14" s="12" t="n">
        <v>60.5</v>
      </c>
      <c r="AH14" s="12" t="n">
        <v>76.25</v>
      </c>
      <c r="AI14" s="12" t="n">
        <v>99.5</v>
      </c>
      <c r="AJ14" s="12" t="n">
        <v>17.25</v>
      </c>
      <c r="AK14" s="12" t="n">
        <v>48.5</v>
      </c>
      <c r="AL14" s="12" t="n">
        <v>170.25</v>
      </c>
      <c r="AM14" s="12" t="n">
        <v>14.75</v>
      </c>
      <c r="AN14" s="12" t="n">
        <v>84.0</v>
      </c>
      <c r="AO14" s="12" t="n">
        <v>19.0</v>
      </c>
      <c r="AP14" s="12" t="n">
        <v>21.5</v>
      </c>
      <c r="AQ14" s="12" t="n">
        <v>38.75</v>
      </c>
      <c r="AR14" s="12" t="n">
        <v>42.0</v>
      </c>
      <c r="AS14" s="12" t="n">
        <v>89.25</v>
      </c>
      <c r="AT14" s="13" t="n">
        <v>5769.25</v>
      </c>
      <c r="AU14" s="14"/>
      <c r="AW14" s="17" t="s">
        <v>45</v>
      </c>
      <c r="AX14" s="15">
        <f>SUM(AA32:AD37)</f>
        <v>15012.5</v>
      </c>
      <c r="AY14" s="15">
        <f>SUM(H32:K37,Z32:Z37)</f>
        <v>1962.5</v>
      </c>
      <c r="AZ14" s="15">
        <f>SUM(AE32:AJ37)</f>
        <v>5342.25</v>
      </c>
      <c r="BA14" s="15">
        <f>SUM(B32:G37)</f>
        <v>1967</v>
      </c>
      <c r="BB14" s="15">
        <f>SUM(T32:Y37,AM32:AN37)</f>
        <v>1235</v>
      </c>
      <c r="BC14" s="15">
        <f>SUM(L32:S37,AK32:AL37)</f>
        <v>1741.5</v>
      </c>
      <c r="BD14" s="14">
        <f>SUM(AO32:AR37)</f>
        <v>1842.75</v>
      </c>
      <c r="BE14" s="9">
        <f t="shared" si="0"/>
        <v>29103.5</v>
      </c>
    </row>
    <row r="15" spans="1:57">
      <c r="A15" s="1" t="s">
        <v>12</v>
      </c>
      <c r="B15" s="12" t="n">
        <v>20.25</v>
      </c>
      <c r="C15" s="12" t="n">
        <v>37.75</v>
      </c>
      <c r="D15" s="12" t="n">
        <v>18.5</v>
      </c>
      <c r="E15" s="12" t="n">
        <v>18.25</v>
      </c>
      <c r="F15" s="12" t="n">
        <v>79.0</v>
      </c>
      <c r="G15" s="12" t="n">
        <v>26.5</v>
      </c>
      <c r="H15" s="12" t="n">
        <v>60.0</v>
      </c>
      <c r="I15" s="12" t="n">
        <v>111.0</v>
      </c>
      <c r="J15" s="12" t="n">
        <v>102.25</v>
      </c>
      <c r="K15" s="12" t="n">
        <v>125.0</v>
      </c>
      <c r="L15" s="12" t="n">
        <v>142.5</v>
      </c>
      <c r="M15" s="12" t="n">
        <v>130.75</v>
      </c>
      <c r="N15" s="12" t="n">
        <v>9.0</v>
      </c>
      <c r="O15" s="12" t="n">
        <v>122.25</v>
      </c>
      <c r="P15" s="12" t="n">
        <v>99.5</v>
      </c>
      <c r="Q15" s="12" t="n">
        <v>40.5</v>
      </c>
      <c r="R15" s="12" t="n">
        <v>35.75</v>
      </c>
      <c r="S15" s="12" t="n">
        <v>46.25</v>
      </c>
      <c r="T15" s="12" t="n">
        <v>15.0</v>
      </c>
      <c r="U15" s="12" t="n">
        <v>8.0</v>
      </c>
      <c r="V15" s="12" t="n">
        <v>11.5</v>
      </c>
      <c r="W15" s="12" t="n">
        <v>4.75</v>
      </c>
      <c r="X15" s="12" t="n">
        <v>2.5</v>
      </c>
      <c r="Y15" s="12" t="n">
        <v>13.5</v>
      </c>
      <c r="Z15" s="12" t="n">
        <v>32.75</v>
      </c>
      <c r="AA15" s="12" t="n">
        <v>193.0</v>
      </c>
      <c r="AB15" s="12" t="n">
        <v>144.25</v>
      </c>
      <c r="AC15" s="12" t="n">
        <v>604.5</v>
      </c>
      <c r="AD15" s="12" t="n">
        <v>140.75</v>
      </c>
      <c r="AE15" s="12" t="n">
        <v>50.75</v>
      </c>
      <c r="AF15" s="12" t="n">
        <v>50.75</v>
      </c>
      <c r="AG15" s="12" t="n">
        <v>20.75</v>
      </c>
      <c r="AH15" s="12" t="n">
        <v>26.0</v>
      </c>
      <c r="AI15" s="12" t="n">
        <v>30.0</v>
      </c>
      <c r="AJ15" s="12" t="n">
        <v>5.0</v>
      </c>
      <c r="AK15" s="12" t="n">
        <v>30.25</v>
      </c>
      <c r="AL15" s="12" t="n">
        <v>37.75</v>
      </c>
      <c r="AM15" s="12" t="n">
        <v>2.75</v>
      </c>
      <c r="AN15" s="12" t="n">
        <v>18.25</v>
      </c>
      <c r="AO15" s="12" t="n">
        <v>4.75</v>
      </c>
      <c r="AP15" s="12" t="n">
        <v>6.0</v>
      </c>
      <c r="AQ15" s="12" t="n">
        <v>29.75</v>
      </c>
      <c r="AR15" s="12" t="n">
        <v>9.75</v>
      </c>
      <c r="AS15" s="12" t="n">
        <v>33.75</v>
      </c>
      <c r="AT15" s="13" t="n">
        <v>2751.75</v>
      </c>
      <c r="AU15" s="14"/>
      <c r="AW15" s="17" t="s">
        <v>46</v>
      </c>
      <c r="AX15" s="15">
        <f>SUM(AA3:AD8)</f>
        <v>6476.25</v>
      </c>
      <c r="AY15" s="15">
        <f>SUM(H3:K8,Z3:Z8)</f>
        <v>2342</v>
      </c>
      <c r="AZ15" s="15">
        <f>SUM(AE3:AJ8)</f>
        <v>1983.25</v>
      </c>
      <c r="BA15" s="15">
        <f>SUM(B3:G8)</f>
        <v>3931.75</v>
      </c>
      <c r="BB15" s="15">
        <f>SUM(T3:Y8,AM3:AN8)</f>
        <v>923.25</v>
      </c>
      <c r="BC15" s="15">
        <f>SUM(L3:S8,AK3:AL8)</f>
        <v>2573.25</v>
      </c>
      <c r="BD15" s="14">
        <f>SUM(AO3:AR8)</f>
        <v>644.75</v>
      </c>
      <c r="BE15" s="9">
        <f t="shared" si="0"/>
        <v>18874.5</v>
      </c>
    </row>
    <row r="16" spans="1:57">
      <c r="A16" s="1" t="s">
        <v>13</v>
      </c>
      <c r="B16" s="12" t="n">
        <v>27.75</v>
      </c>
      <c r="C16" s="12" t="n">
        <v>46.5</v>
      </c>
      <c r="D16" s="12" t="n">
        <v>16.25</v>
      </c>
      <c r="E16" s="12" t="n">
        <v>14.25</v>
      </c>
      <c r="F16" s="12" t="n">
        <v>79.25</v>
      </c>
      <c r="G16" s="12" t="n">
        <v>30.25</v>
      </c>
      <c r="H16" s="12" t="n">
        <v>71.5</v>
      </c>
      <c r="I16" s="12" t="n">
        <v>96.5</v>
      </c>
      <c r="J16" s="12" t="n">
        <v>123.75</v>
      </c>
      <c r="K16" s="12" t="n">
        <v>142.25</v>
      </c>
      <c r="L16" s="12" t="n">
        <v>265.5</v>
      </c>
      <c r="M16" s="12" t="n">
        <v>199.75</v>
      </c>
      <c r="N16" s="12" t="n">
        <v>119.5</v>
      </c>
      <c r="O16" s="12" t="n">
        <v>12.5</v>
      </c>
      <c r="P16" s="12" t="n">
        <v>145.0</v>
      </c>
      <c r="Q16" s="12" t="n">
        <v>84.0</v>
      </c>
      <c r="R16" s="12" t="n">
        <v>81.75</v>
      </c>
      <c r="S16" s="12" t="n">
        <v>113.5</v>
      </c>
      <c r="T16" s="12" t="n">
        <v>18.0</v>
      </c>
      <c r="U16" s="12" t="n">
        <v>5.25</v>
      </c>
      <c r="V16" s="12" t="n">
        <v>7.25</v>
      </c>
      <c r="W16" s="12" t="n">
        <v>4.25</v>
      </c>
      <c r="X16" s="12" t="n">
        <v>3.5</v>
      </c>
      <c r="Y16" s="12" t="n">
        <v>10.25</v>
      </c>
      <c r="Z16" s="12" t="n">
        <v>39.0</v>
      </c>
      <c r="AA16" s="12" t="n">
        <v>188.25</v>
      </c>
      <c r="AB16" s="12" t="n">
        <v>153.75</v>
      </c>
      <c r="AC16" s="12" t="n">
        <v>628.25</v>
      </c>
      <c r="AD16" s="12" t="n">
        <v>117.5</v>
      </c>
      <c r="AE16" s="12" t="n">
        <v>49.75</v>
      </c>
      <c r="AF16" s="12" t="n">
        <v>46.5</v>
      </c>
      <c r="AG16" s="12" t="n">
        <v>21.0</v>
      </c>
      <c r="AH16" s="12" t="n">
        <v>32.5</v>
      </c>
      <c r="AI16" s="12" t="n">
        <v>31.75</v>
      </c>
      <c r="AJ16" s="12" t="n">
        <v>7.25</v>
      </c>
      <c r="AK16" s="12" t="n">
        <v>59.75</v>
      </c>
      <c r="AL16" s="12" t="n">
        <v>101.75</v>
      </c>
      <c r="AM16" s="12" t="n">
        <v>1.5</v>
      </c>
      <c r="AN16" s="12" t="n">
        <v>20.0</v>
      </c>
      <c r="AO16" s="12" t="n">
        <v>6.5</v>
      </c>
      <c r="AP16" s="12" t="n">
        <v>10.0</v>
      </c>
      <c r="AQ16" s="12" t="n">
        <v>14.0</v>
      </c>
      <c r="AR16" s="12" t="n">
        <v>10.75</v>
      </c>
      <c r="AS16" s="12" t="n">
        <v>120.25</v>
      </c>
      <c r="AT16" s="13" t="n">
        <v>3378.25</v>
      </c>
      <c r="AU16" s="14"/>
      <c r="AW16" s="17" t="s">
        <v>47</v>
      </c>
      <c r="AX16" s="15">
        <f>SUM(AA21:AD26,AA40:AD41)</f>
        <v>6038</v>
      </c>
      <c r="AY16" s="15">
        <f>SUM(H21:K26,H40:K41,Z21:Z26,Z40:Z41)</f>
        <v>1170.75</v>
      </c>
      <c r="AZ16" s="15">
        <f>SUM(AE21:AJ26,AE40:AJ41)</f>
        <v>1234.75</v>
      </c>
      <c r="BA16" s="15">
        <f>SUM(B21:G26,B40:G41)</f>
        <v>954.25</v>
      </c>
      <c r="BB16" s="15">
        <f>SUM(T21:Y26,T40:Y41,AM21:AN26,AM40:AN41)</f>
        <v>2746</v>
      </c>
      <c r="BC16" s="15">
        <f>SUM(L21:S26,L40:S41,AK21:AL26,AK40:AL41)</f>
        <v>1370.5</v>
      </c>
      <c r="BD16" s="14">
        <f>SUM(AO21:AR26,AO40:AR41)</f>
        <v>618</v>
      </c>
      <c r="BE16" s="9">
        <f t="shared" si="0"/>
        <v>14132.25</v>
      </c>
    </row>
    <row r="17" spans="1:57">
      <c r="A17" s="1" t="s">
        <v>14</v>
      </c>
      <c r="B17" s="12" t="n">
        <v>21.75</v>
      </c>
      <c r="C17" s="12" t="n">
        <v>31.25</v>
      </c>
      <c r="D17" s="12" t="n">
        <v>14.75</v>
      </c>
      <c r="E17" s="12" t="n">
        <v>16.0</v>
      </c>
      <c r="F17" s="12" t="n">
        <v>68.75</v>
      </c>
      <c r="G17" s="12" t="n">
        <v>20.5</v>
      </c>
      <c r="H17" s="12" t="n">
        <v>52.25</v>
      </c>
      <c r="I17" s="12" t="n">
        <v>72.25</v>
      </c>
      <c r="J17" s="12" t="n">
        <v>69.0</v>
      </c>
      <c r="K17" s="12" t="n">
        <v>47.75</v>
      </c>
      <c r="L17" s="12" t="n">
        <v>148.0</v>
      </c>
      <c r="M17" s="12" t="n">
        <v>153.5</v>
      </c>
      <c r="N17" s="12" t="n">
        <v>96.25</v>
      </c>
      <c r="O17" s="12" t="n">
        <v>159.25</v>
      </c>
      <c r="P17" s="12" t="n">
        <v>12.25</v>
      </c>
      <c r="Q17" s="12" t="n">
        <v>75.75</v>
      </c>
      <c r="R17" s="12" t="n">
        <v>81.5</v>
      </c>
      <c r="S17" s="12" t="n">
        <v>126.75</v>
      </c>
      <c r="T17" s="12" t="n">
        <v>14.75</v>
      </c>
      <c r="U17" s="12" t="n">
        <v>5.25</v>
      </c>
      <c r="V17" s="12" t="n">
        <v>9.75</v>
      </c>
      <c r="W17" s="12" t="n">
        <v>3.25</v>
      </c>
      <c r="X17" s="12" t="n">
        <v>0.5</v>
      </c>
      <c r="Y17" s="12" t="n">
        <v>11.0</v>
      </c>
      <c r="Z17" s="12" t="n">
        <v>22.75</v>
      </c>
      <c r="AA17" s="12" t="n">
        <v>118.75</v>
      </c>
      <c r="AB17" s="12" t="n">
        <v>80.25</v>
      </c>
      <c r="AC17" s="12" t="n">
        <v>312.25</v>
      </c>
      <c r="AD17" s="12" t="n">
        <v>95.25</v>
      </c>
      <c r="AE17" s="12" t="n">
        <v>37.0</v>
      </c>
      <c r="AF17" s="12" t="n">
        <v>31.0</v>
      </c>
      <c r="AG17" s="12" t="n">
        <v>12.5</v>
      </c>
      <c r="AH17" s="12" t="n">
        <v>22.25</v>
      </c>
      <c r="AI17" s="12" t="n">
        <v>18.75</v>
      </c>
      <c r="AJ17" s="12" t="n">
        <v>6.5</v>
      </c>
      <c r="AK17" s="12" t="n">
        <v>23.0</v>
      </c>
      <c r="AL17" s="12" t="n">
        <v>37.0</v>
      </c>
      <c r="AM17" s="12" t="n">
        <v>1.75</v>
      </c>
      <c r="AN17" s="12" t="n">
        <v>24.0</v>
      </c>
      <c r="AO17" s="12" t="n">
        <v>4.25</v>
      </c>
      <c r="AP17" s="12" t="n">
        <v>11.25</v>
      </c>
      <c r="AQ17" s="12" t="n">
        <v>16.25</v>
      </c>
      <c r="AR17" s="12" t="n">
        <v>9.25</v>
      </c>
      <c r="AS17" s="12" t="n">
        <v>38.0</v>
      </c>
      <c r="AT17" s="13" t="n">
        <v>2234.0</v>
      </c>
      <c r="AU17" s="14"/>
      <c r="AW17" s="1" t="s">
        <v>48</v>
      </c>
      <c r="AX17" s="14">
        <f>SUM(AA13:AD20,AA38:AD39)</f>
        <v>8119.25</v>
      </c>
      <c r="AY17" s="14">
        <f>SUM(H13:K20,H38:K39,Z13:Z20,Z38:Z39)</f>
        <v>2695.25</v>
      </c>
      <c r="AZ17" s="14">
        <f>SUM(AE13:AJ20,AE38:AJ39)</f>
        <v>1814.75</v>
      </c>
      <c r="BA17" s="14">
        <f>SUM(B13:G20,B38:G39)</f>
        <v>2522</v>
      </c>
      <c r="BB17" s="14">
        <f>SUM(T13:Y20,T38:Y39,AM13:AN20,AM38:AN39)</f>
        <v>1396</v>
      </c>
      <c r="BC17" s="14">
        <f>SUM(L13:S20,L38:S39,AK13:AL20,AK38:AL39)</f>
        <v>9105.75</v>
      </c>
      <c r="BD17" s="14">
        <f>SUM(AO13:AR20,AO38:AR39)</f>
        <v>498.25</v>
      </c>
      <c r="BE17" s="9">
        <f t="shared" si="0"/>
        <v>26151.25</v>
      </c>
    </row>
    <row r="18" spans="1:57">
      <c r="A18" s="1" t="s">
        <v>15</v>
      </c>
      <c r="B18" s="12" t="n">
        <v>9.75</v>
      </c>
      <c r="C18" s="12" t="n">
        <v>21.5</v>
      </c>
      <c r="D18" s="12" t="n">
        <v>6.0</v>
      </c>
      <c r="E18" s="12" t="n">
        <v>6.5</v>
      </c>
      <c r="F18" s="12" t="n">
        <v>43.25</v>
      </c>
      <c r="G18" s="12" t="n">
        <v>15.0</v>
      </c>
      <c r="H18" s="12" t="n">
        <v>22.5</v>
      </c>
      <c r="I18" s="12" t="n">
        <v>25.75</v>
      </c>
      <c r="J18" s="12" t="n">
        <v>34.25</v>
      </c>
      <c r="K18" s="12" t="n">
        <v>29.5</v>
      </c>
      <c r="L18" s="12" t="n">
        <v>54.0</v>
      </c>
      <c r="M18" s="12" t="n">
        <v>76.5</v>
      </c>
      <c r="N18" s="12" t="n">
        <v>45.25</v>
      </c>
      <c r="O18" s="12" t="n">
        <v>95.25</v>
      </c>
      <c r="P18" s="12" t="n">
        <v>70.75</v>
      </c>
      <c r="Q18" s="12" t="n">
        <v>5.0</v>
      </c>
      <c r="R18" s="12" t="n">
        <v>47.75</v>
      </c>
      <c r="S18" s="12" t="n">
        <v>81.0</v>
      </c>
      <c r="T18" s="12" t="n">
        <v>6.25</v>
      </c>
      <c r="U18" s="12" t="n">
        <v>1.5</v>
      </c>
      <c r="V18" s="12" t="n">
        <v>4.75</v>
      </c>
      <c r="W18" s="12" t="n">
        <v>1.75</v>
      </c>
      <c r="X18" s="12" t="n">
        <v>2.0</v>
      </c>
      <c r="Y18" s="12" t="n">
        <v>6.5</v>
      </c>
      <c r="Z18" s="12" t="n">
        <v>5.0</v>
      </c>
      <c r="AA18" s="12" t="n">
        <v>70.0</v>
      </c>
      <c r="AB18" s="12" t="n">
        <v>55.75</v>
      </c>
      <c r="AC18" s="12" t="n">
        <v>243.5</v>
      </c>
      <c r="AD18" s="12" t="n">
        <v>61.0</v>
      </c>
      <c r="AE18" s="12" t="n">
        <v>31.25</v>
      </c>
      <c r="AF18" s="12" t="n">
        <v>30.5</v>
      </c>
      <c r="AG18" s="12" t="n">
        <v>5.75</v>
      </c>
      <c r="AH18" s="12" t="n">
        <v>16.5</v>
      </c>
      <c r="AI18" s="12" t="n">
        <v>18.5</v>
      </c>
      <c r="AJ18" s="12" t="n">
        <v>4.5</v>
      </c>
      <c r="AK18" s="12" t="n">
        <v>17.0</v>
      </c>
      <c r="AL18" s="12" t="n">
        <v>22.5</v>
      </c>
      <c r="AM18" s="12" t="n">
        <v>2.0</v>
      </c>
      <c r="AN18" s="12" t="n">
        <v>15.25</v>
      </c>
      <c r="AO18" s="12" t="n">
        <v>4.5</v>
      </c>
      <c r="AP18" s="12" t="n">
        <v>4.5</v>
      </c>
      <c r="AQ18" s="12" t="n">
        <v>10.0</v>
      </c>
      <c r="AR18" s="12" t="n">
        <v>4.75</v>
      </c>
      <c r="AS18" s="12" t="n">
        <v>13.5</v>
      </c>
      <c r="AT18" s="13" t="n">
        <v>1348.5</v>
      </c>
      <c r="AU18" s="14"/>
      <c r="AW18" s="9" t="s">
        <v>58</v>
      </c>
      <c r="AX18" s="15">
        <f>SUM(AA42:AD45)</f>
        <v>3581.75</v>
      </c>
      <c r="AY18" s="9">
        <f>SUM(Z42:Z45,H42:K45)</f>
        <v>344.5</v>
      </c>
      <c r="AZ18" s="9">
        <f>SUM(AE42:AJ45)</f>
        <v>1759.25</v>
      </c>
      <c r="BA18" s="9">
        <f>SUM(B42:G45)</f>
        <v>481.5</v>
      </c>
      <c r="BB18" s="9">
        <f>SUM(T42:Y45, AM42:AN45)</f>
        <v>562.25</v>
      </c>
      <c r="BC18" s="9">
        <f>SUM(AK42:AL45,L42:S45)</f>
        <v>411.5</v>
      </c>
      <c r="BD18" s="9">
        <f>SUM(AO42:AR45)</f>
        <v>768.5</v>
      </c>
      <c r="BE18" s="9">
        <f t="shared" si="0"/>
        <v>7909.25</v>
      </c>
    </row>
    <row r="19" spans="1:57">
      <c r="A19" s="1" t="s">
        <v>16</v>
      </c>
      <c r="B19" s="12" t="n">
        <v>8.25</v>
      </c>
      <c r="C19" s="12" t="n">
        <v>18.0</v>
      </c>
      <c r="D19" s="12" t="n">
        <v>10.25</v>
      </c>
      <c r="E19" s="12" t="n">
        <v>9.75</v>
      </c>
      <c r="F19" s="12" t="n">
        <v>73.0</v>
      </c>
      <c r="G19" s="12" t="n">
        <v>11.0</v>
      </c>
      <c r="H19" s="12" t="n">
        <v>20.5</v>
      </c>
      <c r="I19" s="12" t="n">
        <v>50.25</v>
      </c>
      <c r="J19" s="12" t="n">
        <v>39.0</v>
      </c>
      <c r="K19" s="12" t="n">
        <v>37.5</v>
      </c>
      <c r="L19" s="12" t="n">
        <v>50.0</v>
      </c>
      <c r="M19" s="12" t="n">
        <v>91.75</v>
      </c>
      <c r="N19" s="12" t="n">
        <v>37.5</v>
      </c>
      <c r="O19" s="12" t="n">
        <v>87.0</v>
      </c>
      <c r="P19" s="12" t="n">
        <v>78.0</v>
      </c>
      <c r="Q19" s="12" t="n">
        <v>52.75</v>
      </c>
      <c r="R19" s="12" t="n">
        <v>10.5</v>
      </c>
      <c r="S19" s="12" t="n">
        <v>91.0</v>
      </c>
      <c r="T19" s="12" t="n">
        <v>6.25</v>
      </c>
      <c r="U19" s="12" t="n">
        <v>5.25</v>
      </c>
      <c r="V19" s="12" t="n">
        <v>10.25</v>
      </c>
      <c r="W19" s="12" t="n">
        <v>3.25</v>
      </c>
      <c r="X19" s="12" t="n">
        <v>1.0</v>
      </c>
      <c r="Y19" s="12" t="n">
        <v>3.25</v>
      </c>
      <c r="Z19" s="12" t="n">
        <v>11.0</v>
      </c>
      <c r="AA19" s="12" t="n">
        <v>156.0</v>
      </c>
      <c r="AB19" s="12" t="n">
        <v>114.75</v>
      </c>
      <c r="AC19" s="12" t="n">
        <v>427.5</v>
      </c>
      <c r="AD19" s="12" t="n">
        <v>95.75</v>
      </c>
      <c r="AE19" s="12" t="n">
        <v>31.0</v>
      </c>
      <c r="AF19" s="12" t="n">
        <v>21.75</v>
      </c>
      <c r="AG19" s="12" t="n">
        <v>12.75</v>
      </c>
      <c r="AH19" s="12" t="n">
        <v>17.75</v>
      </c>
      <c r="AI19" s="12" t="n">
        <v>22.5</v>
      </c>
      <c r="AJ19" s="12" t="n">
        <v>7.0</v>
      </c>
      <c r="AK19" s="12" t="n">
        <v>14.0</v>
      </c>
      <c r="AL19" s="12" t="n">
        <v>27.0</v>
      </c>
      <c r="AM19" s="12" t="n">
        <v>2.25</v>
      </c>
      <c r="AN19" s="12" t="n">
        <v>12.0</v>
      </c>
      <c r="AO19" s="12" t="n">
        <v>3.75</v>
      </c>
      <c r="AP19" s="12" t="n">
        <v>2.5</v>
      </c>
      <c r="AQ19" s="12" t="n">
        <v>19.0</v>
      </c>
      <c r="AR19" s="12" t="n">
        <v>3.75</v>
      </c>
      <c r="AS19" s="12" t="n">
        <v>21.5</v>
      </c>
      <c r="AT19" s="13" t="n">
        <v>1828.75</v>
      </c>
      <c r="AU19" s="14"/>
      <c r="AW19" s="9" t="s">
        <v>49</v>
      </c>
      <c r="AX19" s="15">
        <f>SUM(AX12:AX18)</f>
        <v>47503.25</v>
      </c>
      <c r="AY19" s="9">
        <f t="shared" ref="AY19:BD19" si="1">SUM(AY12:AY18)</f>
        <v>16046.25</v>
      </c>
      <c r="AZ19" s="9">
        <f t="shared" si="1"/>
        <v>29250.25</v>
      </c>
      <c r="BA19" s="9">
        <f t="shared" si="1"/>
        <v>18698.25</v>
      </c>
      <c r="BB19" s="9">
        <f t="shared" si="1"/>
        <v>14264</v>
      </c>
      <c r="BC19" s="9">
        <f t="shared" si="1"/>
        <v>26062.5</v>
      </c>
      <c r="BD19" s="9">
        <f t="shared" si="1"/>
        <v>8923.5</v>
      </c>
      <c r="BE19" s="9">
        <f t="shared" si="0"/>
        <v>160748</v>
      </c>
    </row>
    <row r="20" spans="1:57">
      <c r="A20" s="1" t="s">
        <v>17</v>
      </c>
      <c r="B20" s="12" t="n">
        <v>19.25</v>
      </c>
      <c r="C20" s="12" t="n">
        <v>46.25</v>
      </c>
      <c r="D20" s="12" t="n">
        <v>25.75</v>
      </c>
      <c r="E20" s="12" t="n">
        <v>22.25</v>
      </c>
      <c r="F20" s="12" t="n">
        <v>186.0</v>
      </c>
      <c r="G20" s="12" t="n">
        <v>33.75</v>
      </c>
      <c r="H20" s="12" t="n">
        <v>46.5</v>
      </c>
      <c r="I20" s="12" t="n">
        <v>63.25</v>
      </c>
      <c r="J20" s="12" t="n">
        <v>101.0</v>
      </c>
      <c r="K20" s="12" t="n">
        <v>58.75</v>
      </c>
      <c r="L20" s="12" t="n">
        <v>106.5</v>
      </c>
      <c r="M20" s="12" t="n">
        <v>238.25</v>
      </c>
      <c r="N20" s="12" t="n">
        <v>47.0</v>
      </c>
      <c r="O20" s="12" t="n">
        <v>108.75</v>
      </c>
      <c r="P20" s="12" t="n">
        <v>141.0</v>
      </c>
      <c r="Q20" s="12" t="n">
        <v>89.0</v>
      </c>
      <c r="R20" s="12" t="n">
        <v>98.25</v>
      </c>
      <c r="S20" s="12" t="n">
        <v>26.75</v>
      </c>
      <c r="T20" s="12" t="n">
        <v>12.75</v>
      </c>
      <c r="U20" s="12" t="n">
        <v>16.25</v>
      </c>
      <c r="V20" s="12" t="n">
        <v>12.0</v>
      </c>
      <c r="W20" s="12" t="n">
        <v>5.5</v>
      </c>
      <c r="X20" s="12" t="n">
        <v>7.75</v>
      </c>
      <c r="Y20" s="12" t="n">
        <v>18.5</v>
      </c>
      <c r="Z20" s="12" t="n">
        <v>25.0</v>
      </c>
      <c r="AA20" s="12" t="n">
        <v>301.0</v>
      </c>
      <c r="AB20" s="12" t="n">
        <v>174.5</v>
      </c>
      <c r="AC20" s="12" t="n">
        <v>844.75</v>
      </c>
      <c r="AD20" s="12" t="n">
        <v>194.0</v>
      </c>
      <c r="AE20" s="12" t="n">
        <v>55.75</v>
      </c>
      <c r="AF20" s="12" t="n">
        <v>39.75</v>
      </c>
      <c r="AG20" s="12" t="n">
        <v>21.5</v>
      </c>
      <c r="AH20" s="12" t="n">
        <v>27.5</v>
      </c>
      <c r="AI20" s="12" t="n">
        <v>38.0</v>
      </c>
      <c r="AJ20" s="12" t="n">
        <v>6.25</v>
      </c>
      <c r="AK20" s="12" t="n">
        <v>19.25</v>
      </c>
      <c r="AL20" s="12" t="n">
        <v>65.75</v>
      </c>
      <c r="AM20" s="12" t="n">
        <v>6.5</v>
      </c>
      <c r="AN20" s="12" t="n">
        <v>28.5</v>
      </c>
      <c r="AO20" s="12" t="n">
        <v>3.0</v>
      </c>
      <c r="AP20" s="12" t="n">
        <v>4.25</v>
      </c>
      <c r="AQ20" s="12" t="n">
        <v>46.75</v>
      </c>
      <c r="AR20" s="12" t="n">
        <v>5.75</v>
      </c>
      <c r="AS20" s="12" t="n">
        <v>21.25</v>
      </c>
      <c r="AT20" s="13" t="n">
        <v>3460.0</v>
      </c>
      <c r="AU20" s="14"/>
      <c r="AW20" s="18"/>
      <c r="AX20" s="15"/>
    </row>
    <row r="21" spans="1:57">
      <c r="A21" s="1" t="s">
        <v>18</v>
      </c>
      <c r="B21" s="12" t="n">
        <v>21.75</v>
      </c>
      <c r="C21" s="12" t="n">
        <v>21.0</v>
      </c>
      <c r="D21" s="12" t="n">
        <v>14.75</v>
      </c>
      <c r="E21" s="12" t="n">
        <v>12.0</v>
      </c>
      <c r="F21" s="12" t="n">
        <v>43.0</v>
      </c>
      <c r="G21" s="12" t="n">
        <v>14.0</v>
      </c>
      <c r="H21" s="12" t="n">
        <v>47.0</v>
      </c>
      <c r="I21" s="12" t="n">
        <v>45.0</v>
      </c>
      <c r="J21" s="12" t="n">
        <v>78.0</v>
      </c>
      <c r="K21" s="12" t="n">
        <v>9.75</v>
      </c>
      <c r="L21" s="12" t="n">
        <v>34.75</v>
      </c>
      <c r="M21" s="12" t="n">
        <v>44.5</v>
      </c>
      <c r="N21" s="12" t="n">
        <v>13.5</v>
      </c>
      <c r="O21" s="12" t="n">
        <v>16.25</v>
      </c>
      <c r="P21" s="12" t="n">
        <v>10.5</v>
      </c>
      <c r="Q21" s="12" t="n">
        <v>6.75</v>
      </c>
      <c r="R21" s="12" t="n">
        <v>5.25</v>
      </c>
      <c r="S21" s="12" t="n">
        <v>17.0</v>
      </c>
      <c r="T21" s="12" t="n">
        <v>8.5</v>
      </c>
      <c r="U21" s="12" t="n">
        <v>62.25</v>
      </c>
      <c r="V21" s="12" t="n">
        <v>173.75</v>
      </c>
      <c r="W21" s="12" t="n">
        <v>66.75</v>
      </c>
      <c r="X21" s="12" t="n">
        <v>30.0</v>
      </c>
      <c r="Y21" s="12" t="n">
        <v>43.0</v>
      </c>
      <c r="Z21" s="12" t="n">
        <v>8.5</v>
      </c>
      <c r="AA21" s="12" t="n">
        <v>194.75</v>
      </c>
      <c r="AB21" s="12" t="n">
        <v>125.75</v>
      </c>
      <c r="AC21" s="12" t="n">
        <v>457.0</v>
      </c>
      <c r="AD21" s="12" t="n">
        <v>144.5</v>
      </c>
      <c r="AE21" s="12" t="n">
        <v>43.5</v>
      </c>
      <c r="AF21" s="12" t="n">
        <v>46.75</v>
      </c>
      <c r="AG21" s="12" t="n">
        <v>32.0</v>
      </c>
      <c r="AH21" s="12" t="n">
        <v>25.5</v>
      </c>
      <c r="AI21" s="12" t="n">
        <v>30.5</v>
      </c>
      <c r="AJ21" s="12" t="n">
        <v>12.5</v>
      </c>
      <c r="AK21" s="12" t="n">
        <v>3.5</v>
      </c>
      <c r="AL21" s="12" t="n">
        <v>7.5</v>
      </c>
      <c r="AM21" s="12" t="n">
        <v>21.25</v>
      </c>
      <c r="AN21" s="12" t="n">
        <v>221.5</v>
      </c>
      <c r="AO21" s="12" t="n">
        <v>9.25</v>
      </c>
      <c r="AP21" s="12" t="n">
        <v>15.0</v>
      </c>
      <c r="AQ21" s="12" t="n">
        <v>61.5</v>
      </c>
      <c r="AR21" s="12" t="n">
        <v>15.5</v>
      </c>
      <c r="AS21" s="12" t="n">
        <v>3.5</v>
      </c>
      <c r="AT21" s="13" t="n">
        <v>2318.75</v>
      </c>
      <c r="AU21" s="14"/>
      <c r="AW21" s="17"/>
      <c r="AX21" s="15" t="s">
        <v>43</v>
      </c>
      <c r="AY21" s="15" t="s">
        <v>44</v>
      </c>
      <c r="AZ21" s="9" t="s">
        <v>45</v>
      </c>
      <c r="BA21" s="9" t="s">
        <v>46</v>
      </c>
      <c r="BB21" s="9" t="s">
        <v>47</v>
      </c>
      <c r="BC21" s="9" t="s">
        <v>48</v>
      </c>
      <c r="BD21" s="9" t="s">
        <v>58</v>
      </c>
    </row>
    <row r="22" spans="1:57">
      <c r="A22" s="1" t="s">
        <v>19</v>
      </c>
      <c r="B22" s="12" t="n">
        <v>4.0</v>
      </c>
      <c r="C22" s="12" t="n">
        <v>11.0</v>
      </c>
      <c r="D22" s="12" t="n">
        <v>6.75</v>
      </c>
      <c r="E22" s="12" t="n">
        <v>11.5</v>
      </c>
      <c r="F22" s="12" t="n">
        <v>61.25</v>
      </c>
      <c r="G22" s="12" t="n">
        <v>11.5</v>
      </c>
      <c r="H22" s="12" t="n">
        <v>34.5</v>
      </c>
      <c r="I22" s="12" t="n">
        <v>36.25</v>
      </c>
      <c r="J22" s="12" t="n">
        <v>38.75</v>
      </c>
      <c r="K22" s="12" t="n">
        <v>6.0</v>
      </c>
      <c r="L22" s="12" t="n">
        <v>12.5</v>
      </c>
      <c r="M22" s="12" t="n">
        <v>46.0</v>
      </c>
      <c r="N22" s="12" t="n">
        <v>8.25</v>
      </c>
      <c r="O22" s="12" t="n">
        <v>5.5</v>
      </c>
      <c r="P22" s="12" t="n">
        <v>5.5</v>
      </c>
      <c r="Q22" s="12" t="n">
        <v>2.75</v>
      </c>
      <c r="R22" s="12" t="n">
        <v>5.0</v>
      </c>
      <c r="S22" s="12" t="n">
        <v>11.25</v>
      </c>
      <c r="T22" s="12" t="n">
        <v>56.75</v>
      </c>
      <c r="U22" s="12" t="n">
        <v>13.0</v>
      </c>
      <c r="V22" s="12" t="n">
        <v>112.0</v>
      </c>
      <c r="W22" s="12" t="n">
        <v>28.75</v>
      </c>
      <c r="X22" s="12" t="n">
        <v>12.75</v>
      </c>
      <c r="Y22" s="12" t="n">
        <v>54.25</v>
      </c>
      <c r="Z22" s="12" t="n">
        <v>7.0</v>
      </c>
      <c r="AA22" s="12" t="n">
        <v>275.25</v>
      </c>
      <c r="AB22" s="12" t="n">
        <v>186.0</v>
      </c>
      <c r="AC22" s="12" t="n">
        <v>617.25</v>
      </c>
      <c r="AD22" s="12" t="n">
        <v>195.0</v>
      </c>
      <c r="AE22" s="12" t="n">
        <v>42.5</v>
      </c>
      <c r="AF22" s="12" t="n">
        <v>31.25</v>
      </c>
      <c r="AG22" s="12" t="n">
        <v>21.25</v>
      </c>
      <c r="AH22" s="12" t="n">
        <v>14.75</v>
      </c>
      <c r="AI22" s="12" t="n">
        <v>27.0</v>
      </c>
      <c r="AJ22" s="12" t="n">
        <v>7.5</v>
      </c>
      <c r="AK22" s="12" t="n">
        <v>3.5</v>
      </c>
      <c r="AL22" s="12" t="n">
        <v>4.75</v>
      </c>
      <c r="AM22" s="12" t="n">
        <v>9.25</v>
      </c>
      <c r="AN22" s="12" t="n">
        <v>73.25</v>
      </c>
      <c r="AO22" s="12" t="n">
        <v>6.0</v>
      </c>
      <c r="AP22" s="12" t="n">
        <v>9.25</v>
      </c>
      <c r="AQ22" s="12" t="n">
        <v>96.75</v>
      </c>
      <c r="AR22" s="12" t="n">
        <v>16.0</v>
      </c>
      <c r="AS22" s="12" t="n">
        <v>4.5</v>
      </c>
      <c r="AT22" s="13" t="n">
        <v>2243.75</v>
      </c>
      <c r="AU22" s="14"/>
      <c r="AW22" s="17" t="s">
        <v>43</v>
      </c>
      <c r="AX22" s="15">
        <f>AX12</f>
        <v>1883.25</v>
      </c>
      <c r="AY22" s="15"/>
      <c r="AZ22" s="15"/>
    </row>
    <row r="23" spans="1:57">
      <c r="A23" s="1" t="s">
        <v>20</v>
      </c>
      <c r="B23" s="12" t="n">
        <v>13.0</v>
      </c>
      <c r="C23" s="12" t="n">
        <v>23.75</v>
      </c>
      <c r="D23" s="12" t="n">
        <v>17.75</v>
      </c>
      <c r="E23" s="12" t="n">
        <v>19.25</v>
      </c>
      <c r="F23" s="12" t="n">
        <v>88.25</v>
      </c>
      <c r="G23" s="12" t="n">
        <v>19.5</v>
      </c>
      <c r="H23" s="12" t="n">
        <v>60.5</v>
      </c>
      <c r="I23" s="12" t="n">
        <v>59.5</v>
      </c>
      <c r="J23" s="12" t="n">
        <v>66.75</v>
      </c>
      <c r="K23" s="12" t="n">
        <v>11.0</v>
      </c>
      <c r="L23" s="12" t="n">
        <v>31.5</v>
      </c>
      <c r="M23" s="12" t="n">
        <v>76.25</v>
      </c>
      <c r="N23" s="12" t="n">
        <v>12.5</v>
      </c>
      <c r="O23" s="12" t="n">
        <v>10.5</v>
      </c>
      <c r="P23" s="12" t="n">
        <v>12.5</v>
      </c>
      <c r="Q23" s="12" t="n">
        <v>7.5</v>
      </c>
      <c r="R23" s="12" t="n">
        <v>10.75</v>
      </c>
      <c r="S23" s="12" t="n">
        <v>15.5</v>
      </c>
      <c r="T23" s="12" t="n">
        <v>229.0</v>
      </c>
      <c r="U23" s="12" t="n">
        <v>108.5</v>
      </c>
      <c r="V23" s="12" t="n">
        <v>14.5</v>
      </c>
      <c r="W23" s="12" t="n">
        <v>50.75</v>
      </c>
      <c r="X23" s="12" t="n">
        <v>28.75</v>
      </c>
      <c r="Y23" s="12" t="n">
        <v>93.0</v>
      </c>
      <c r="Z23" s="12" t="n">
        <v>14.75</v>
      </c>
      <c r="AA23" s="12" t="n">
        <v>372.25</v>
      </c>
      <c r="AB23" s="12" t="n">
        <v>301.25</v>
      </c>
      <c r="AC23" s="12" t="n">
        <v>825.25</v>
      </c>
      <c r="AD23" s="12" t="n">
        <v>308.0</v>
      </c>
      <c r="AE23" s="12" t="n">
        <v>69.0</v>
      </c>
      <c r="AF23" s="12" t="n">
        <v>42.25</v>
      </c>
      <c r="AG23" s="12" t="n">
        <v>27.0</v>
      </c>
      <c r="AH23" s="12" t="n">
        <v>16.25</v>
      </c>
      <c r="AI23" s="12" t="n">
        <v>28.75</v>
      </c>
      <c r="AJ23" s="12" t="n">
        <v>8.25</v>
      </c>
      <c r="AK23" s="12" t="n">
        <v>2.5</v>
      </c>
      <c r="AL23" s="12" t="n">
        <v>4.5</v>
      </c>
      <c r="AM23" s="12" t="n">
        <v>29.75</v>
      </c>
      <c r="AN23" s="12" t="n">
        <v>139.5</v>
      </c>
      <c r="AO23" s="12" t="n">
        <v>10.75</v>
      </c>
      <c r="AP23" s="12" t="n">
        <v>9.0</v>
      </c>
      <c r="AQ23" s="12" t="n">
        <v>133.75</v>
      </c>
      <c r="AR23" s="12" t="n">
        <v>16.75</v>
      </c>
      <c r="AS23" s="12" t="n">
        <v>4.75</v>
      </c>
      <c r="AT23" s="13" t="n">
        <v>3445.0</v>
      </c>
      <c r="AU23" s="14"/>
      <c r="AW23" s="17" t="s">
        <v>44</v>
      </c>
      <c r="AX23" s="15">
        <f>AX13+AY12</f>
        <v>13109.5</v>
      </c>
      <c r="AY23" s="15">
        <f>AY13</f>
        <v>814</v>
      </c>
      <c r="AZ23" s="15"/>
      <c r="BA23" s="15"/>
    </row>
    <row r="24" spans="1:57">
      <c r="A24" s="1" t="s">
        <v>21</v>
      </c>
      <c r="B24" s="12" t="n">
        <v>7.75</v>
      </c>
      <c r="C24" s="12" t="n">
        <v>5.5</v>
      </c>
      <c r="D24" s="12" t="n">
        <v>9.75</v>
      </c>
      <c r="E24" s="12" t="n">
        <v>7.0</v>
      </c>
      <c r="F24" s="12" t="n">
        <v>51.75</v>
      </c>
      <c r="G24" s="12" t="n">
        <v>11.0</v>
      </c>
      <c r="H24" s="12" t="n">
        <v>19.0</v>
      </c>
      <c r="I24" s="12" t="n">
        <v>34.0</v>
      </c>
      <c r="J24" s="12" t="n">
        <v>22.0</v>
      </c>
      <c r="K24" s="12" t="n">
        <v>5.25</v>
      </c>
      <c r="L24" s="12" t="n">
        <v>15.5</v>
      </c>
      <c r="M24" s="12" t="n">
        <v>38.5</v>
      </c>
      <c r="N24" s="12" t="n">
        <v>6.25</v>
      </c>
      <c r="O24" s="12" t="n">
        <v>2.25</v>
      </c>
      <c r="P24" s="12" t="n">
        <v>3.25</v>
      </c>
      <c r="Q24" s="12" t="n">
        <v>2.0</v>
      </c>
      <c r="R24" s="12" t="n">
        <v>4.75</v>
      </c>
      <c r="S24" s="12" t="n">
        <v>5.75</v>
      </c>
      <c r="T24" s="12" t="n">
        <v>79.0</v>
      </c>
      <c r="U24" s="12" t="n">
        <v>34.25</v>
      </c>
      <c r="V24" s="12" t="n">
        <v>46.25</v>
      </c>
      <c r="W24" s="12" t="n">
        <v>10.5</v>
      </c>
      <c r="X24" s="12" t="n">
        <v>8.75</v>
      </c>
      <c r="Y24" s="12" t="n">
        <v>48.25</v>
      </c>
      <c r="Z24" s="12" t="n">
        <v>5.0</v>
      </c>
      <c r="AA24" s="12" t="n">
        <v>252.25</v>
      </c>
      <c r="AB24" s="12" t="n">
        <v>169.75</v>
      </c>
      <c r="AC24" s="12" t="n">
        <v>504.5</v>
      </c>
      <c r="AD24" s="12" t="n">
        <v>192.75</v>
      </c>
      <c r="AE24" s="12" t="n">
        <v>40.75</v>
      </c>
      <c r="AF24" s="12" t="n">
        <v>27.5</v>
      </c>
      <c r="AG24" s="12" t="n">
        <v>16.25</v>
      </c>
      <c r="AH24" s="12" t="n">
        <v>8.5</v>
      </c>
      <c r="AI24" s="12" t="n">
        <v>11.25</v>
      </c>
      <c r="AJ24" s="12" t="n">
        <v>2.0</v>
      </c>
      <c r="AK24" s="12" t="n">
        <v>1.75</v>
      </c>
      <c r="AL24" s="12" t="n">
        <v>2.5</v>
      </c>
      <c r="AM24" s="12" t="n">
        <v>4.0</v>
      </c>
      <c r="AN24" s="12" t="n">
        <v>31.75</v>
      </c>
      <c r="AO24" s="12" t="n">
        <v>4.25</v>
      </c>
      <c r="AP24" s="12" t="n">
        <v>3.25</v>
      </c>
      <c r="AQ24" s="12" t="n">
        <v>68.5</v>
      </c>
      <c r="AR24" s="12" t="n">
        <v>10.5</v>
      </c>
      <c r="AS24" s="12" t="n">
        <v>0.5</v>
      </c>
      <c r="AT24" s="13" t="n">
        <v>1835.75</v>
      </c>
      <c r="AU24" s="14"/>
      <c r="AW24" s="17" t="s">
        <v>45</v>
      </c>
      <c r="AX24" s="15">
        <f>AX14+AZ12</f>
        <v>30218.75</v>
      </c>
      <c r="AY24" s="15">
        <f>AY14+AZ13</f>
        <v>3872.25</v>
      </c>
      <c r="AZ24" s="15">
        <f>AZ14</f>
        <v>5342.25</v>
      </c>
      <c r="BA24" s="15"/>
      <c r="BB24" s="15"/>
    </row>
    <row r="25" spans="1:57">
      <c r="A25" s="1" t="s">
        <v>22</v>
      </c>
      <c r="B25" s="12" t="n">
        <v>2.25</v>
      </c>
      <c r="C25" s="12" t="n">
        <v>5.0</v>
      </c>
      <c r="D25" s="12" t="n">
        <v>7.0</v>
      </c>
      <c r="E25" s="12" t="n">
        <v>6.0</v>
      </c>
      <c r="F25" s="12" t="n">
        <v>36.75</v>
      </c>
      <c r="G25" s="12" t="n">
        <v>6.5</v>
      </c>
      <c r="H25" s="12" t="n">
        <v>17.0</v>
      </c>
      <c r="I25" s="12" t="n">
        <v>22.25</v>
      </c>
      <c r="J25" s="12" t="n">
        <v>23.75</v>
      </c>
      <c r="K25" s="12" t="n">
        <v>7.0</v>
      </c>
      <c r="L25" s="12" t="n">
        <v>11.5</v>
      </c>
      <c r="M25" s="12" t="n">
        <v>35.5</v>
      </c>
      <c r="N25" s="12" t="n">
        <v>1.75</v>
      </c>
      <c r="O25" s="12" t="n">
        <v>2.75</v>
      </c>
      <c r="P25" s="12" t="n">
        <v>1.25</v>
      </c>
      <c r="Q25" s="12" t="n">
        <v>2.5</v>
      </c>
      <c r="R25" s="12" t="n">
        <v>2.25</v>
      </c>
      <c r="S25" s="12" t="n">
        <v>7.0</v>
      </c>
      <c r="T25" s="12" t="n">
        <v>32.0</v>
      </c>
      <c r="U25" s="12" t="n">
        <v>16.0</v>
      </c>
      <c r="V25" s="12" t="n">
        <v>28.5</v>
      </c>
      <c r="W25" s="12" t="n">
        <v>11.0</v>
      </c>
      <c r="X25" s="12" t="n">
        <v>8.75</v>
      </c>
      <c r="Y25" s="12" t="n">
        <v>37.75</v>
      </c>
      <c r="Z25" s="12" t="n">
        <v>3.25</v>
      </c>
      <c r="AA25" s="12" t="n">
        <v>198.5</v>
      </c>
      <c r="AB25" s="12" t="n">
        <v>139.25</v>
      </c>
      <c r="AC25" s="12" t="n">
        <v>412.5</v>
      </c>
      <c r="AD25" s="12" t="n">
        <v>150.75</v>
      </c>
      <c r="AE25" s="12" t="n">
        <v>27.5</v>
      </c>
      <c r="AF25" s="12" t="n">
        <v>25.25</v>
      </c>
      <c r="AG25" s="12" t="n">
        <v>12.75</v>
      </c>
      <c r="AH25" s="12" t="n">
        <v>7.25</v>
      </c>
      <c r="AI25" s="12" t="n">
        <v>10.25</v>
      </c>
      <c r="AJ25" s="12" t="n">
        <v>2.5</v>
      </c>
      <c r="AK25" s="12" t="n">
        <v>3.5</v>
      </c>
      <c r="AL25" s="12" t="n">
        <v>0.5</v>
      </c>
      <c r="AM25" s="12" t="n">
        <v>4.25</v>
      </c>
      <c r="AN25" s="12" t="n">
        <v>17.0</v>
      </c>
      <c r="AO25" s="12" t="n">
        <v>2.75</v>
      </c>
      <c r="AP25" s="12" t="n">
        <v>3.5</v>
      </c>
      <c r="AQ25" s="12" t="n">
        <v>53.5</v>
      </c>
      <c r="AR25" s="12" t="n">
        <v>6.25</v>
      </c>
      <c r="AS25" s="12" t="n">
        <v>0.5</v>
      </c>
      <c r="AT25" s="13" t="n">
        <v>1413.5</v>
      </c>
      <c r="AU25" s="14"/>
      <c r="AW25" s="17" t="s">
        <v>46</v>
      </c>
      <c r="AX25" s="15">
        <f>AX15+BA12</f>
        <v>13091.5</v>
      </c>
      <c r="AY25" s="15">
        <f>AY15+BA13</f>
        <v>4568.5</v>
      </c>
      <c r="AZ25" s="15">
        <f>AZ15+BA14</f>
        <v>3950.25</v>
      </c>
      <c r="BA25" s="15">
        <f>BA15</f>
        <v>3931.75</v>
      </c>
      <c r="BB25" s="15"/>
      <c r="BC25" s="15"/>
      <c r="BD25" s="14"/>
    </row>
    <row r="26" spans="1:57">
      <c r="A26" s="1" t="s">
        <v>23</v>
      </c>
      <c r="B26" s="12" t="n">
        <v>17.0</v>
      </c>
      <c r="C26" s="12" t="n">
        <v>28.25</v>
      </c>
      <c r="D26" s="12" t="n">
        <v>34.75</v>
      </c>
      <c r="E26" s="12" t="n">
        <v>23.5</v>
      </c>
      <c r="F26" s="12" t="n">
        <v>44.0</v>
      </c>
      <c r="G26" s="12" t="n">
        <v>20.0</v>
      </c>
      <c r="H26" s="12" t="n">
        <v>48.75</v>
      </c>
      <c r="I26" s="12" t="n">
        <v>102.25</v>
      </c>
      <c r="J26" s="12" t="n">
        <v>83.25</v>
      </c>
      <c r="K26" s="12" t="n">
        <v>22.75</v>
      </c>
      <c r="L26" s="12" t="n">
        <v>41.75</v>
      </c>
      <c r="M26" s="12" t="n">
        <v>68.5</v>
      </c>
      <c r="N26" s="12" t="n">
        <v>14.5</v>
      </c>
      <c r="O26" s="12" t="n">
        <v>10.75</v>
      </c>
      <c r="P26" s="12" t="n">
        <v>10.5</v>
      </c>
      <c r="Q26" s="12" t="n">
        <v>6.5</v>
      </c>
      <c r="R26" s="12" t="n">
        <v>5.0</v>
      </c>
      <c r="S26" s="12" t="n">
        <v>18.0</v>
      </c>
      <c r="T26" s="12" t="n">
        <v>40.25</v>
      </c>
      <c r="U26" s="12" t="n">
        <v>52.5</v>
      </c>
      <c r="V26" s="12" t="n">
        <v>98.25</v>
      </c>
      <c r="W26" s="12" t="n">
        <v>48.25</v>
      </c>
      <c r="X26" s="12" t="n">
        <v>40.25</v>
      </c>
      <c r="Y26" s="12" t="n">
        <v>17.25</v>
      </c>
      <c r="Z26" s="12" t="n">
        <v>22.0</v>
      </c>
      <c r="AA26" s="12" t="n">
        <v>380.75</v>
      </c>
      <c r="AB26" s="12" t="n">
        <v>300.5</v>
      </c>
      <c r="AC26" s="12" t="n">
        <v>871.0</v>
      </c>
      <c r="AD26" s="12" t="n">
        <v>397.75</v>
      </c>
      <c r="AE26" s="12" t="n">
        <v>180.5</v>
      </c>
      <c r="AF26" s="12" t="n">
        <v>116.25</v>
      </c>
      <c r="AG26" s="12" t="n">
        <v>43.5</v>
      </c>
      <c r="AH26" s="12" t="n">
        <v>15.25</v>
      </c>
      <c r="AI26" s="12" t="n">
        <v>22.75</v>
      </c>
      <c r="AJ26" s="12" t="n">
        <v>3.0</v>
      </c>
      <c r="AK26" s="12" t="n">
        <v>2.75</v>
      </c>
      <c r="AL26" s="12" t="n">
        <v>7.75</v>
      </c>
      <c r="AM26" s="12" t="n">
        <v>9.5</v>
      </c>
      <c r="AN26" s="12" t="n">
        <v>28.25</v>
      </c>
      <c r="AO26" s="12" t="n">
        <v>2.75</v>
      </c>
      <c r="AP26" s="12" t="n">
        <v>3.0</v>
      </c>
      <c r="AQ26" s="12" t="n">
        <v>112.5</v>
      </c>
      <c r="AR26" s="12" t="n">
        <v>18.5</v>
      </c>
      <c r="AS26" s="12" t="n">
        <v>2.75</v>
      </c>
      <c r="AT26" s="13" t="n">
        <v>3437.75</v>
      </c>
      <c r="AU26" s="14"/>
      <c r="AW26" s="9" t="s">
        <v>47</v>
      </c>
      <c r="AX26" s="15">
        <f>AX16+BB12</f>
        <v>12334</v>
      </c>
      <c r="AY26" s="9">
        <f>AY16+BB13</f>
        <v>2276.25</v>
      </c>
      <c r="AZ26" s="9">
        <f>AZ16+BB14</f>
        <v>2469.75</v>
      </c>
      <c r="BA26" s="9">
        <f>BA16+BB15</f>
        <v>1877.5</v>
      </c>
      <c r="BB26" s="9">
        <f>BB16</f>
        <v>2746</v>
      </c>
    </row>
    <row r="27" spans="1:57">
      <c r="A27" s="1" t="s">
        <v>24</v>
      </c>
      <c r="B27" s="12" t="n">
        <v>17.75</v>
      </c>
      <c r="C27" s="12" t="n">
        <v>33.75</v>
      </c>
      <c r="D27" s="12" t="n">
        <v>17.75</v>
      </c>
      <c r="E27" s="12" t="n">
        <v>11.25</v>
      </c>
      <c r="F27" s="12" t="n">
        <v>80.25</v>
      </c>
      <c r="G27" s="12" t="n">
        <v>41.25</v>
      </c>
      <c r="H27" s="12" t="n">
        <v>60.75</v>
      </c>
      <c r="I27" s="12" t="n">
        <v>57.5</v>
      </c>
      <c r="J27" s="12" t="n">
        <v>98.5</v>
      </c>
      <c r="K27" s="12" t="n">
        <v>25.25</v>
      </c>
      <c r="L27" s="12" t="n">
        <v>92.25</v>
      </c>
      <c r="M27" s="12" t="n">
        <v>91.0</v>
      </c>
      <c r="N27" s="12" t="n">
        <v>39.5</v>
      </c>
      <c r="O27" s="12" t="n">
        <v>39.0</v>
      </c>
      <c r="P27" s="12" t="n">
        <v>23.75</v>
      </c>
      <c r="Q27" s="12" t="n">
        <v>11.5</v>
      </c>
      <c r="R27" s="12" t="n">
        <v>9.75</v>
      </c>
      <c r="S27" s="12" t="n">
        <v>15.75</v>
      </c>
      <c r="T27" s="12" t="n">
        <v>8.0</v>
      </c>
      <c r="U27" s="12" t="n">
        <v>9.0</v>
      </c>
      <c r="V27" s="12" t="n">
        <v>13.0</v>
      </c>
      <c r="W27" s="12" t="n">
        <v>1.75</v>
      </c>
      <c r="X27" s="12" t="n">
        <v>3.25</v>
      </c>
      <c r="Y27" s="12" t="n">
        <v>20.5</v>
      </c>
      <c r="Z27" s="12" t="n">
        <v>13.0</v>
      </c>
      <c r="AA27" s="12" t="n">
        <v>477.75</v>
      </c>
      <c r="AB27" s="12" t="n">
        <v>435.0</v>
      </c>
      <c r="AC27" s="12" t="n">
        <v>1267.5</v>
      </c>
      <c r="AD27" s="12" t="n">
        <v>430.5</v>
      </c>
      <c r="AE27" s="12" t="n">
        <v>220.25</v>
      </c>
      <c r="AF27" s="12" t="n">
        <v>140.5</v>
      </c>
      <c r="AG27" s="12" t="n">
        <v>30.0</v>
      </c>
      <c r="AH27" s="12" t="n">
        <v>40.25</v>
      </c>
      <c r="AI27" s="12" t="n">
        <v>23.0</v>
      </c>
      <c r="AJ27" s="12" t="n">
        <v>6.5</v>
      </c>
      <c r="AK27" s="12" t="n">
        <v>6.75</v>
      </c>
      <c r="AL27" s="12" t="n">
        <v>15.0</v>
      </c>
      <c r="AM27" s="12" t="n">
        <v>2.25</v>
      </c>
      <c r="AN27" s="12" t="n">
        <v>24.5</v>
      </c>
      <c r="AO27" s="12" t="n">
        <v>5.25</v>
      </c>
      <c r="AP27" s="12" t="n">
        <v>13.75</v>
      </c>
      <c r="AQ27" s="12" t="n">
        <v>43.5</v>
      </c>
      <c r="AR27" s="12" t="n">
        <v>13.5</v>
      </c>
      <c r="AS27" s="12" t="n">
        <v>10.75</v>
      </c>
      <c r="AT27" s="13" t="n">
        <v>4041.5</v>
      </c>
      <c r="AU27" s="14"/>
      <c r="AW27" s="9" t="s">
        <v>48</v>
      </c>
      <c r="AX27" s="15">
        <f>AX17+BC12</f>
        <v>16366.25</v>
      </c>
      <c r="AY27" s="9">
        <f>AY17+BC13</f>
        <v>5308.25</v>
      </c>
      <c r="AZ27" s="9">
        <f>AZ17+BC14</f>
        <v>3556.25</v>
      </c>
      <c r="BA27" s="9">
        <f>BA17+BC15</f>
        <v>5095.25</v>
      </c>
      <c r="BB27" s="9">
        <f>BB17+BC16</f>
        <v>2766.5</v>
      </c>
      <c r="BC27" s="9">
        <f>BC17</f>
        <v>9105.75</v>
      </c>
    </row>
    <row r="28" spans="1:57">
      <c r="A28" s="1" t="s">
        <v>25</v>
      </c>
      <c r="B28" s="12" t="n">
        <v>143.75</v>
      </c>
      <c r="C28" s="12" t="n">
        <v>376.0</v>
      </c>
      <c r="D28" s="12" t="n">
        <v>229.25</v>
      </c>
      <c r="E28" s="12" t="n">
        <v>349.25</v>
      </c>
      <c r="F28" s="12" t="n">
        <v>595.0</v>
      </c>
      <c r="G28" s="12" t="n">
        <v>272.0</v>
      </c>
      <c r="H28" s="12" t="n">
        <v>399.75</v>
      </c>
      <c r="I28" s="12" t="n">
        <v>384.75</v>
      </c>
      <c r="J28" s="12" t="n">
        <v>401.0</v>
      </c>
      <c r="K28" s="12" t="n">
        <v>313.25</v>
      </c>
      <c r="L28" s="12" t="n">
        <v>386.0</v>
      </c>
      <c r="M28" s="12" t="n">
        <v>364.0</v>
      </c>
      <c r="N28" s="12" t="n">
        <v>224.0</v>
      </c>
      <c r="O28" s="12" t="n">
        <v>226.0</v>
      </c>
      <c r="P28" s="12" t="n">
        <v>129.75</v>
      </c>
      <c r="Q28" s="12" t="n">
        <v>87.75</v>
      </c>
      <c r="R28" s="12" t="n">
        <v>182.75</v>
      </c>
      <c r="S28" s="12" t="n">
        <v>376.75</v>
      </c>
      <c r="T28" s="12" t="n">
        <v>232.75</v>
      </c>
      <c r="U28" s="12" t="n">
        <v>351.75</v>
      </c>
      <c r="V28" s="12" t="n">
        <v>451.5</v>
      </c>
      <c r="W28" s="12" t="n">
        <v>297.75</v>
      </c>
      <c r="X28" s="12" t="n">
        <v>248.5</v>
      </c>
      <c r="Y28" s="12" t="n">
        <v>499.0</v>
      </c>
      <c r="Z28" s="12" t="n">
        <v>619.25</v>
      </c>
      <c r="AA28" s="12" t="n">
        <v>67.5</v>
      </c>
      <c r="AB28" s="12" t="n">
        <v>63.0</v>
      </c>
      <c r="AC28" s="12" t="n">
        <v>583.25</v>
      </c>
      <c r="AD28" s="12" t="n">
        <v>187.25</v>
      </c>
      <c r="AE28" s="12" t="n">
        <v>493.0</v>
      </c>
      <c r="AF28" s="12" t="n">
        <v>642.75</v>
      </c>
      <c r="AG28" s="12" t="n">
        <v>407.0</v>
      </c>
      <c r="AH28" s="12" t="n">
        <v>528.0</v>
      </c>
      <c r="AI28" s="12" t="n">
        <v>354.5</v>
      </c>
      <c r="AJ28" s="12" t="n">
        <v>126.0</v>
      </c>
      <c r="AK28" s="12" t="n">
        <v>201.75</v>
      </c>
      <c r="AL28" s="12" t="n">
        <v>612.75</v>
      </c>
      <c r="AM28" s="12" t="n">
        <v>104.0</v>
      </c>
      <c r="AN28" s="12" t="n">
        <v>205.5</v>
      </c>
      <c r="AO28" s="12" t="n">
        <v>109.75</v>
      </c>
      <c r="AP28" s="12" t="n">
        <v>120.0</v>
      </c>
      <c r="AQ28" s="12" t="n">
        <v>400.5</v>
      </c>
      <c r="AR28" s="12" t="n">
        <v>306.75</v>
      </c>
      <c r="AS28" s="12" t="n">
        <v>185.25</v>
      </c>
      <c r="AT28" s="13" t="n">
        <v>13840.0</v>
      </c>
      <c r="AU28" s="14"/>
      <c r="AW28" s="9" t="s">
        <v>58</v>
      </c>
      <c r="AX28" s="15">
        <f>AX18+BD12</f>
        <v>7776.25</v>
      </c>
      <c r="AY28" s="9">
        <f>AY18+BD13</f>
        <v>701.25</v>
      </c>
      <c r="AZ28" s="9">
        <f>AZ18+BD14</f>
        <v>3602</v>
      </c>
      <c r="BA28" s="9">
        <f>BA18+BD15</f>
        <v>1126.25</v>
      </c>
      <c r="BB28" s="9">
        <f>BB18+BD16</f>
        <v>1180.25</v>
      </c>
      <c r="BC28" s="9">
        <f>SUM(BC18,BD17)</f>
        <v>909.75</v>
      </c>
      <c r="BD28" s="9">
        <f>BD18</f>
        <v>768.5</v>
      </c>
      <c r="BE28" s="9">
        <f>SUM(AX22:BD28)</f>
        <v>160748</v>
      </c>
    </row>
    <row r="29" spans="1:57">
      <c r="A29" s="1" t="s">
        <v>26</v>
      </c>
      <c r="B29" s="12" t="n">
        <v>124.25</v>
      </c>
      <c r="C29" s="12" t="n">
        <v>284.5</v>
      </c>
      <c r="D29" s="12" t="n">
        <v>177.0</v>
      </c>
      <c r="E29" s="12" t="n">
        <v>223.25</v>
      </c>
      <c r="F29" s="12" t="n">
        <v>377.0</v>
      </c>
      <c r="G29" s="12" t="n">
        <v>190.0</v>
      </c>
      <c r="H29" s="12" t="n">
        <v>345.0</v>
      </c>
      <c r="I29" s="12" t="n">
        <v>295.0</v>
      </c>
      <c r="J29" s="12" t="n">
        <v>353.5</v>
      </c>
      <c r="K29" s="12" t="n">
        <v>284.0</v>
      </c>
      <c r="L29" s="12" t="n">
        <v>358.5</v>
      </c>
      <c r="M29" s="12" t="n">
        <v>292.0</v>
      </c>
      <c r="N29" s="12" t="n">
        <v>165.5</v>
      </c>
      <c r="O29" s="12" t="n">
        <v>188.5</v>
      </c>
      <c r="P29" s="12" t="n">
        <v>96.5</v>
      </c>
      <c r="Q29" s="12" t="n">
        <v>75.5</v>
      </c>
      <c r="R29" s="12" t="n">
        <v>143.25</v>
      </c>
      <c r="S29" s="12" t="n">
        <v>219.5</v>
      </c>
      <c r="T29" s="12" t="n">
        <v>155.5</v>
      </c>
      <c r="U29" s="12" t="n">
        <v>204.25</v>
      </c>
      <c r="V29" s="12" t="n">
        <v>310.25</v>
      </c>
      <c r="W29" s="12" t="n">
        <v>185.5</v>
      </c>
      <c r="X29" s="12" t="n">
        <v>155.0</v>
      </c>
      <c r="Y29" s="12" t="n">
        <v>358.5</v>
      </c>
      <c r="Z29" s="12" t="n">
        <v>527.0</v>
      </c>
      <c r="AA29" s="12" t="n">
        <v>53.0</v>
      </c>
      <c r="AB29" s="12" t="n">
        <v>41.0</v>
      </c>
      <c r="AC29" s="12" t="n">
        <v>90.0</v>
      </c>
      <c r="AD29" s="12" t="n">
        <v>122.0</v>
      </c>
      <c r="AE29" s="12" t="n">
        <v>496.5</v>
      </c>
      <c r="AF29" s="12" t="n">
        <v>586.5</v>
      </c>
      <c r="AG29" s="12" t="n">
        <v>430.75</v>
      </c>
      <c r="AH29" s="12" t="n">
        <v>1079.25</v>
      </c>
      <c r="AI29" s="12" t="n">
        <v>415.25</v>
      </c>
      <c r="AJ29" s="12" t="n">
        <v>148.0</v>
      </c>
      <c r="AK29" s="12" t="n">
        <v>115.5</v>
      </c>
      <c r="AL29" s="12" t="n">
        <v>303.0</v>
      </c>
      <c r="AM29" s="12" t="n">
        <v>68.75</v>
      </c>
      <c r="AN29" s="12" t="n">
        <v>142.5</v>
      </c>
      <c r="AO29" s="12" t="n">
        <v>109.25</v>
      </c>
      <c r="AP29" s="12" t="n">
        <v>105.5</v>
      </c>
      <c r="AQ29" s="12" t="n">
        <v>389.5</v>
      </c>
      <c r="AR29" s="12" t="n">
        <v>231.25</v>
      </c>
      <c r="AS29" s="12" t="n">
        <v>118.75</v>
      </c>
      <c r="AT29" s="13" t="n">
        <v>11135.0</v>
      </c>
      <c r="AU29" s="14"/>
      <c r="AX29" s="15"/>
    </row>
    <row r="30" spans="1:57">
      <c r="A30" s="1" t="s">
        <v>27</v>
      </c>
      <c r="B30" s="12" t="n">
        <v>334.25</v>
      </c>
      <c r="C30" s="12" t="n">
        <v>887.25</v>
      </c>
      <c r="D30" s="12" t="n">
        <v>441.25</v>
      </c>
      <c r="E30" s="12" t="n">
        <v>516.0</v>
      </c>
      <c r="F30" s="12" t="n">
        <v>1153.25</v>
      </c>
      <c r="G30" s="12" t="n">
        <v>443.5</v>
      </c>
      <c r="H30" s="12" t="n">
        <v>747.75</v>
      </c>
      <c r="I30" s="12" t="n">
        <v>586.0</v>
      </c>
      <c r="J30" s="12" t="n">
        <v>704.25</v>
      </c>
      <c r="K30" s="12" t="n">
        <v>586.75</v>
      </c>
      <c r="L30" s="12" t="n">
        <v>886.25</v>
      </c>
      <c r="M30" s="12" t="n">
        <v>699.5</v>
      </c>
      <c r="N30" s="12" t="n">
        <v>551.5</v>
      </c>
      <c r="O30" s="12" t="n">
        <v>569.0</v>
      </c>
      <c r="P30" s="12" t="n">
        <v>278.75</v>
      </c>
      <c r="Q30" s="12" t="n">
        <v>223.25</v>
      </c>
      <c r="R30" s="12" t="n">
        <v>406.5</v>
      </c>
      <c r="S30" s="12" t="n">
        <v>772.75</v>
      </c>
      <c r="T30" s="12" t="n">
        <v>436.75</v>
      </c>
      <c r="U30" s="12" t="n">
        <v>630.5</v>
      </c>
      <c r="V30" s="12" t="n">
        <v>895.0</v>
      </c>
      <c r="W30" s="12" t="n">
        <v>532.5</v>
      </c>
      <c r="X30" s="12" t="n">
        <v>454.5</v>
      </c>
      <c r="Y30" s="12" t="n">
        <v>862.5</v>
      </c>
      <c r="Z30" s="12" t="n">
        <v>1313.75</v>
      </c>
      <c r="AA30" s="12" t="n">
        <v>621.0</v>
      </c>
      <c r="AB30" s="12" t="n">
        <v>80.0</v>
      </c>
      <c r="AC30" s="12" t="n">
        <v>190.5</v>
      </c>
      <c r="AD30" s="12" t="n">
        <v>423.0</v>
      </c>
      <c r="AE30" s="12" t="n">
        <v>1908.75</v>
      </c>
      <c r="AF30" s="12" t="n">
        <v>2231.5</v>
      </c>
      <c r="AG30" s="12" t="n">
        <v>1502.0</v>
      </c>
      <c r="AH30" s="12" t="n">
        <v>2345.75</v>
      </c>
      <c r="AI30" s="12" t="n">
        <v>1786.5</v>
      </c>
      <c r="AJ30" s="12" t="n">
        <v>533.5</v>
      </c>
      <c r="AK30" s="12" t="n">
        <v>421.5</v>
      </c>
      <c r="AL30" s="12" t="n">
        <v>1362.0</v>
      </c>
      <c r="AM30" s="12" t="n">
        <v>234.25</v>
      </c>
      <c r="AN30" s="12" t="n">
        <v>471.75</v>
      </c>
      <c r="AO30" s="12" t="n">
        <v>452.0</v>
      </c>
      <c r="AP30" s="12" t="n">
        <v>479.0</v>
      </c>
      <c r="AQ30" s="12" t="n">
        <v>1701.0</v>
      </c>
      <c r="AR30" s="12" t="n">
        <v>1137.0</v>
      </c>
      <c r="AS30" s="12" t="n">
        <v>386.75</v>
      </c>
      <c r="AT30" s="13" t="n">
        <v>34181.0</v>
      </c>
      <c r="AU30" s="14"/>
      <c r="AX30" s="15"/>
    </row>
    <row r="31" spans="1:57">
      <c r="A31" s="1" t="s">
        <v>28</v>
      </c>
      <c r="B31" s="12" t="n">
        <v>91.75</v>
      </c>
      <c r="C31" s="12" t="n">
        <v>209.75</v>
      </c>
      <c r="D31" s="12" t="n">
        <v>154.5</v>
      </c>
      <c r="E31" s="12" t="n">
        <v>247.5</v>
      </c>
      <c r="F31" s="12" t="n">
        <v>388.5</v>
      </c>
      <c r="G31" s="12" t="n">
        <v>235.0</v>
      </c>
      <c r="H31" s="12" t="n">
        <v>385.5</v>
      </c>
      <c r="I31" s="12" t="n">
        <v>321.25</v>
      </c>
      <c r="J31" s="12" t="n">
        <v>267.0</v>
      </c>
      <c r="K31" s="12" t="n">
        <v>227.75</v>
      </c>
      <c r="L31" s="12" t="n">
        <v>359.0</v>
      </c>
      <c r="M31" s="12" t="n">
        <v>278.0</v>
      </c>
      <c r="N31" s="12" t="n">
        <v>131.25</v>
      </c>
      <c r="O31" s="12" t="n">
        <v>107.5</v>
      </c>
      <c r="P31" s="12" t="n">
        <v>90.75</v>
      </c>
      <c r="Q31" s="12" t="n">
        <v>55.5</v>
      </c>
      <c r="R31" s="12" t="n">
        <v>88.25</v>
      </c>
      <c r="S31" s="12" t="n">
        <v>192.25</v>
      </c>
      <c r="T31" s="12" t="n">
        <v>125.25</v>
      </c>
      <c r="U31" s="12" t="n">
        <v>154.0</v>
      </c>
      <c r="V31" s="12" t="n">
        <v>278.25</v>
      </c>
      <c r="W31" s="12" t="n">
        <v>193.75</v>
      </c>
      <c r="X31" s="12" t="n">
        <v>133.5</v>
      </c>
      <c r="Y31" s="12" t="n">
        <v>355.0</v>
      </c>
      <c r="Z31" s="12" t="n">
        <v>445.75</v>
      </c>
      <c r="AA31" s="12" t="n">
        <v>186.5</v>
      </c>
      <c r="AB31" s="12" t="n">
        <v>97.75</v>
      </c>
      <c r="AC31" s="12" t="n">
        <v>396.5</v>
      </c>
      <c r="AD31" s="12" t="n">
        <v>63.0</v>
      </c>
      <c r="AE31" s="12" t="n">
        <v>599.0</v>
      </c>
      <c r="AF31" s="12" t="n">
        <v>747.5</v>
      </c>
      <c r="AG31" s="12" t="n">
        <v>423.75</v>
      </c>
      <c r="AH31" s="12" t="n">
        <v>618.75</v>
      </c>
      <c r="AI31" s="12" t="n">
        <v>431.0</v>
      </c>
      <c r="AJ31" s="12" t="n">
        <v>154.75</v>
      </c>
      <c r="AK31" s="12" t="n">
        <v>121.75</v>
      </c>
      <c r="AL31" s="12" t="n">
        <v>289.25</v>
      </c>
      <c r="AM31" s="12" t="n">
        <v>59.0</v>
      </c>
      <c r="AN31" s="12" t="n">
        <v>121.0</v>
      </c>
      <c r="AO31" s="12" t="n">
        <v>134.0</v>
      </c>
      <c r="AP31" s="12" t="n">
        <v>166.25</v>
      </c>
      <c r="AQ31" s="12" t="n">
        <v>540.75</v>
      </c>
      <c r="AR31" s="12" t="n">
        <v>385.25</v>
      </c>
      <c r="AS31" s="12" t="n">
        <v>118.25</v>
      </c>
      <c r="AT31" s="13" t="n">
        <v>11170.5</v>
      </c>
      <c r="AU31" s="14"/>
      <c r="AX31" s="15"/>
    </row>
    <row r="32" spans="1:57">
      <c r="A32" s="1">
        <v>16</v>
      </c>
      <c r="B32" s="12" t="n">
        <v>78.0</v>
      </c>
      <c r="C32" s="12" t="n">
        <v>91.25</v>
      </c>
      <c r="D32" s="12" t="n">
        <v>59.5</v>
      </c>
      <c r="E32" s="12" t="n">
        <v>120.0</v>
      </c>
      <c r="F32" s="12" t="n">
        <v>228.25</v>
      </c>
      <c r="G32" s="12" t="n">
        <v>176.0</v>
      </c>
      <c r="H32" s="12" t="n">
        <v>270.0</v>
      </c>
      <c r="I32" s="12" t="n">
        <v>237.5</v>
      </c>
      <c r="J32" s="12" t="n">
        <v>150.0</v>
      </c>
      <c r="K32" s="12" t="n">
        <v>129.0</v>
      </c>
      <c r="L32" s="12" t="n">
        <v>183.25</v>
      </c>
      <c r="M32" s="12" t="n">
        <v>130.75</v>
      </c>
      <c r="N32" s="12" t="n">
        <v>44.0</v>
      </c>
      <c r="O32" s="12" t="n">
        <v>58.0</v>
      </c>
      <c r="P32" s="12" t="n">
        <v>37.25</v>
      </c>
      <c r="Q32" s="12" t="n">
        <v>28.75</v>
      </c>
      <c r="R32" s="12" t="n">
        <v>30.0</v>
      </c>
      <c r="S32" s="12" t="n">
        <v>55.25</v>
      </c>
      <c r="T32" s="12" t="n">
        <v>46.5</v>
      </c>
      <c r="U32" s="12" t="n">
        <v>41.75</v>
      </c>
      <c r="V32" s="12" t="n">
        <v>64.75</v>
      </c>
      <c r="W32" s="12" t="n">
        <v>39.5</v>
      </c>
      <c r="X32" s="12" t="n">
        <v>34.0</v>
      </c>
      <c r="Y32" s="12" t="n">
        <v>180.0</v>
      </c>
      <c r="Z32" s="12" t="n">
        <v>241.75</v>
      </c>
      <c r="AA32" s="12" t="n">
        <v>467.25</v>
      </c>
      <c r="AB32" s="12" t="n">
        <v>417.25</v>
      </c>
      <c r="AC32" s="12" t="n">
        <v>2063.75</v>
      </c>
      <c r="AD32" s="12" t="n">
        <v>665.0</v>
      </c>
      <c r="AE32" s="12" t="n">
        <v>38.0</v>
      </c>
      <c r="AF32" s="12" t="n">
        <v>268.25</v>
      </c>
      <c r="AG32" s="12" t="n">
        <v>330.0</v>
      </c>
      <c r="AH32" s="12" t="n">
        <v>498.5</v>
      </c>
      <c r="AI32" s="12" t="n">
        <v>233.75</v>
      </c>
      <c r="AJ32" s="12" t="n">
        <v>96.25</v>
      </c>
      <c r="AK32" s="12" t="n">
        <v>25.25</v>
      </c>
      <c r="AL32" s="12" t="n">
        <v>65.75</v>
      </c>
      <c r="AM32" s="12" t="n">
        <v>18.25</v>
      </c>
      <c r="AN32" s="12" t="n">
        <v>53.0</v>
      </c>
      <c r="AO32" s="12" t="n">
        <v>73.25</v>
      </c>
      <c r="AP32" s="12" t="n">
        <v>102.0</v>
      </c>
      <c r="AQ32" s="12" t="n">
        <v>240.75</v>
      </c>
      <c r="AR32" s="12" t="n">
        <v>191.5</v>
      </c>
      <c r="AS32" s="12" t="n">
        <v>25.5</v>
      </c>
      <c r="AT32" s="13" t="n">
        <v>8628.25</v>
      </c>
      <c r="AU32" s="14"/>
      <c r="AX32" s="15"/>
    </row>
    <row r="33" spans="1:50">
      <c r="A33" s="1">
        <v>24</v>
      </c>
      <c r="B33" s="12" t="n">
        <v>93.5</v>
      </c>
      <c r="C33" s="12" t="n">
        <v>102.25</v>
      </c>
      <c r="D33" s="12" t="n">
        <v>50.5</v>
      </c>
      <c r="E33" s="12" t="n">
        <v>89.25</v>
      </c>
      <c r="F33" s="12" t="n">
        <v>192.0</v>
      </c>
      <c r="G33" s="12" t="n">
        <v>115.0</v>
      </c>
      <c r="H33" s="12" t="n">
        <v>175.75</v>
      </c>
      <c r="I33" s="12" t="n">
        <v>153.5</v>
      </c>
      <c r="J33" s="12" t="n">
        <v>119.25</v>
      </c>
      <c r="K33" s="12" t="n">
        <v>81.75</v>
      </c>
      <c r="L33" s="12" t="n">
        <v>163.75</v>
      </c>
      <c r="M33" s="12" t="n">
        <v>129.0</v>
      </c>
      <c r="N33" s="12" t="n">
        <v>41.75</v>
      </c>
      <c r="O33" s="12" t="n">
        <v>51.5</v>
      </c>
      <c r="P33" s="12" t="n">
        <v>37.0</v>
      </c>
      <c r="Q33" s="12" t="n">
        <v>24.5</v>
      </c>
      <c r="R33" s="12" t="n">
        <v>20.5</v>
      </c>
      <c r="S33" s="12" t="n">
        <v>39.5</v>
      </c>
      <c r="T33" s="12" t="n">
        <v>46.0</v>
      </c>
      <c r="U33" s="12" t="n">
        <v>37.0</v>
      </c>
      <c r="V33" s="12" t="n">
        <v>51.5</v>
      </c>
      <c r="W33" s="12" t="n">
        <v>26.0</v>
      </c>
      <c r="X33" s="12" t="n">
        <v>27.0</v>
      </c>
      <c r="Y33" s="12" t="n">
        <v>106.25</v>
      </c>
      <c r="Z33" s="12" t="n">
        <v>161.75</v>
      </c>
      <c r="AA33" s="12" t="n">
        <v>525.75</v>
      </c>
      <c r="AB33" s="12" t="n">
        <v>455.75</v>
      </c>
      <c r="AC33" s="12" t="n">
        <v>2311.0</v>
      </c>
      <c r="AD33" s="12" t="n">
        <v>807.75</v>
      </c>
      <c r="AE33" s="12" t="n">
        <v>253.75</v>
      </c>
      <c r="AF33" s="12" t="n">
        <v>36.5</v>
      </c>
      <c r="AG33" s="12" t="n">
        <v>235.0</v>
      </c>
      <c r="AH33" s="12" t="n">
        <v>463.5</v>
      </c>
      <c r="AI33" s="12" t="n">
        <v>220.75</v>
      </c>
      <c r="AJ33" s="12" t="n">
        <v>134.5</v>
      </c>
      <c r="AK33" s="12" t="n">
        <v>22.25</v>
      </c>
      <c r="AL33" s="12" t="n">
        <v>56.0</v>
      </c>
      <c r="AM33" s="12" t="n">
        <v>8.75</v>
      </c>
      <c r="AN33" s="12" t="n">
        <v>46.5</v>
      </c>
      <c r="AO33" s="12" t="n">
        <v>72.25</v>
      </c>
      <c r="AP33" s="12" t="n">
        <v>151.75</v>
      </c>
      <c r="AQ33" s="12" t="n">
        <v>219.5</v>
      </c>
      <c r="AR33" s="12" t="n">
        <v>140.5</v>
      </c>
      <c r="AS33" s="12" t="n">
        <v>15.25</v>
      </c>
      <c r="AT33" s="13" t="n">
        <v>8312.75</v>
      </c>
      <c r="AU33" s="14"/>
      <c r="AX33" s="15"/>
    </row>
    <row r="34" spans="1:50">
      <c r="A34" s="1" t="s">
        <v>29</v>
      </c>
      <c r="B34" s="12" t="n">
        <v>27.5</v>
      </c>
      <c r="C34" s="12" t="n">
        <v>39.75</v>
      </c>
      <c r="D34" s="12" t="n">
        <v>25.0</v>
      </c>
      <c r="E34" s="12" t="n">
        <v>34.0</v>
      </c>
      <c r="F34" s="12" t="n">
        <v>79.75</v>
      </c>
      <c r="G34" s="12" t="n">
        <v>27.5</v>
      </c>
      <c r="H34" s="12" t="n">
        <v>44.5</v>
      </c>
      <c r="I34" s="12" t="n">
        <v>50.75</v>
      </c>
      <c r="J34" s="12" t="n">
        <v>43.5</v>
      </c>
      <c r="K34" s="12" t="n">
        <v>28.0</v>
      </c>
      <c r="L34" s="12" t="n">
        <v>33.0</v>
      </c>
      <c r="M34" s="12" t="n">
        <v>57.0</v>
      </c>
      <c r="N34" s="12" t="n">
        <v>19.75</v>
      </c>
      <c r="O34" s="12" t="n">
        <v>17.0</v>
      </c>
      <c r="P34" s="12" t="n">
        <v>11.75</v>
      </c>
      <c r="Q34" s="12" t="n">
        <v>8.5</v>
      </c>
      <c r="R34" s="12" t="n">
        <v>11.0</v>
      </c>
      <c r="S34" s="12" t="n">
        <v>21.25</v>
      </c>
      <c r="T34" s="12" t="n">
        <v>30.75</v>
      </c>
      <c r="U34" s="12" t="n">
        <v>25.25</v>
      </c>
      <c r="V34" s="12" t="n">
        <v>33.75</v>
      </c>
      <c r="W34" s="12" t="n">
        <v>17.25</v>
      </c>
      <c r="X34" s="12" t="n">
        <v>13.5</v>
      </c>
      <c r="Y34" s="12" t="n">
        <v>39.0</v>
      </c>
      <c r="Z34" s="12" t="n">
        <v>34.0</v>
      </c>
      <c r="AA34" s="12" t="n">
        <v>307.5</v>
      </c>
      <c r="AB34" s="12" t="n">
        <v>287.0</v>
      </c>
      <c r="AC34" s="12" t="n">
        <v>1534.25</v>
      </c>
      <c r="AD34" s="12" t="n">
        <v>375.75</v>
      </c>
      <c r="AE34" s="12" t="n">
        <v>279.5</v>
      </c>
      <c r="AF34" s="12" t="n">
        <v>229.25</v>
      </c>
      <c r="AG34" s="12" t="n">
        <v>20.25</v>
      </c>
      <c r="AH34" s="12" t="n">
        <v>70.0</v>
      </c>
      <c r="AI34" s="12" t="n">
        <v>48.25</v>
      </c>
      <c r="AJ34" s="12" t="n">
        <v>41.5</v>
      </c>
      <c r="AK34" s="12" t="n">
        <v>10.5</v>
      </c>
      <c r="AL34" s="12" t="n">
        <v>35.75</v>
      </c>
      <c r="AM34" s="12" t="n">
        <v>14.0</v>
      </c>
      <c r="AN34" s="12" t="n">
        <v>34.75</v>
      </c>
      <c r="AO34" s="12" t="n">
        <v>21.5</v>
      </c>
      <c r="AP34" s="12" t="n">
        <v>66.5</v>
      </c>
      <c r="AQ34" s="12" t="n">
        <v>97.75</v>
      </c>
      <c r="AR34" s="12" t="n">
        <v>73.25</v>
      </c>
      <c r="AS34" s="12" t="n">
        <v>18.0</v>
      </c>
      <c r="AT34" s="13" t="n">
        <v>4338.25</v>
      </c>
      <c r="AU34" s="14"/>
      <c r="AX34" s="15"/>
    </row>
    <row r="35" spans="1:50">
      <c r="A35" s="1" t="s">
        <v>30</v>
      </c>
      <c r="B35" s="12" t="n">
        <v>26.5</v>
      </c>
      <c r="C35" s="12" t="n">
        <v>51.5</v>
      </c>
      <c r="D35" s="12" t="n">
        <v>11.75</v>
      </c>
      <c r="E35" s="12" t="n">
        <v>18.25</v>
      </c>
      <c r="F35" s="12" t="n">
        <v>53.5</v>
      </c>
      <c r="G35" s="12" t="n">
        <v>19.5</v>
      </c>
      <c r="H35" s="12" t="n">
        <v>37.0</v>
      </c>
      <c r="I35" s="12" t="n">
        <v>50.25</v>
      </c>
      <c r="J35" s="12" t="n">
        <v>60.5</v>
      </c>
      <c r="K35" s="12" t="n">
        <v>36.5</v>
      </c>
      <c r="L35" s="12" t="n">
        <v>54.5</v>
      </c>
      <c r="M35" s="12" t="n">
        <v>69.5</v>
      </c>
      <c r="N35" s="12" t="n">
        <v>25.5</v>
      </c>
      <c r="O35" s="12" t="n">
        <v>27.75</v>
      </c>
      <c r="P35" s="12" t="n">
        <v>20.25</v>
      </c>
      <c r="Q35" s="12" t="n">
        <v>14.75</v>
      </c>
      <c r="R35" s="12" t="n">
        <v>14.75</v>
      </c>
      <c r="S35" s="12" t="n">
        <v>31.0</v>
      </c>
      <c r="T35" s="12" t="n">
        <v>19.25</v>
      </c>
      <c r="U35" s="12" t="n">
        <v>11.75</v>
      </c>
      <c r="V35" s="12" t="n">
        <v>17.0</v>
      </c>
      <c r="W35" s="12" t="n">
        <v>8.25</v>
      </c>
      <c r="X35" s="12" t="n">
        <v>8.0</v>
      </c>
      <c r="Y35" s="12" t="n">
        <v>16.75</v>
      </c>
      <c r="Z35" s="12" t="n">
        <v>34.0</v>
      </c>
      <c r="AA35" s="12" t="n">
        <v>392.75</v>
      </c>
      <c r="AB35" s="12" t="n">
        <v>473.75</v>
      </c>
      <c r="AC35" s="12" t="n">
        <v>2600.25</v>
      </c>
      <c r="AD35" s="12" t="n">
        <v>522.5</v>
      </c>
      <c r="AE35" s="12" t="n">
        <v>401.0</v>
      </c>
      <c r="AF35" s="12" t="n">
        <v>369.25</v>
      </c>
      <c r="AG35" s="12" t="n">
        <v>73.75</v>
      </c>
      <c r="AH35" s="12" t="n">
        <v>39.25</v>
      </c>
      <c r="AI35" s="12" t="n">
        <v>70.0</v>
      </c>
      <c r="AJ35" s="12" t="n">
        <v>61.75</v>
      </c>
      <c r="AK35" s="12" t="n">
        <v>9.5</v>
      </c>
      <c r="AL35" s="12" t="n">
        <v>26.25</v>
      </c>
      <c r="AM35" s="12" t="n">
        <v>8.0</v>
      </c>
      <c r="AN35" s="12" t="n">
        <v>30.25</v>
      </c>
      <c r="AO35" s="12" t="n">
        <v>38.0</v>
      </c>
      <c r="AP35" s="12" t="n">
        <v>138.25</v>
      </c>
      <c r="AQ35" s="12" t="n">
        <v>79.75</v>
      </c>
      <c r="AR35" s="12" t="n">
        <v>68.0</v>
      </c>
      <c r="AS35" s="12" t="n">
        <v>7.5</v>
      </c>
      <c r="AT35" s="13" t="n">
        <v>6148.0</v>
      </c>
      <c r="AU35" s="14"/>
      <c r="AX35" s="15"/>
    </row>
    <row r="36" spans="1:50">
      <c r="A36" s="1" t="s">
        <v>31</v>
      </c>
      <c r="B36" s="12" t="n">
        <v>25.0</v>
      </c>
      <c r="C36" s="12" t="n">
        <v>49.75</v>
      </c>
      <c r="D36" s="12" t="n">
        <v>14.5</v>
      </c>
      <c r="E36" s="12" t="n">
        <v>16.75</v>
      </c>
      <c r="F36" s="12" t="n">
        <v>77.25</v>
      </c>
      <c r="G36" s="12" t="n">
        <v>18.75</v>
      </c>
      <c r="H36" s="12" t="n">
        <v>31.0</v>
      </c>
      <c r="I36" s="12" t="n">
        <v>33.25</v>
      </c>
      <c r="J36" s="12" t="n">
        <v>48.25</v>
      </c>
      <c r="K36" s="12" t="n">
        <v>39.5</v>
      </c>
      <c r="L36" s="12" t="n">
        <v>46.75</v>
      </c>
      <c r="M36" s="12" t="n">
        <v>96.75</v>
      </c>
      <c r="N36" s="12" t="n">
        <v>23.0</v>
      </c>
      <c r="O36" s="12" t="n">
        <v>31.0</v>
      </c>
      <c r="P36" s="12" t="n">
        <v>18.75</v>
      </c>
      <c r="Q36" s="12" t="n">
        <v>16.75</v>
      </c>
      <c r="R36" s="12" t="n">
        <v>20.5</v>
      </c>
      <c r="S36" s="12" t="n">
        <v>34.25</v>
      </c>
      <c r="T36" s="12" t="n">
        <v>29.25</v>
      </c>
      <c r="U36" s="12" t="n">
        <v>23.0</v>
      </c>
      <c r="V36" s="12" t="n">
        <v>27.0</v>
      </c>
      <c r="W36" s="12" t="n">
        <v>13.0</v>
      </c>
      <c r="X36" s="12" t="n">
        <v>9.25</v>
      </c>
      <c r="Y36" s="12" t="n">
        <v>22.5</v>
      </c>
      <c r="Z36" s="12" t="n">
        <v>31.5</v>
      </c>
      <c r="AA36" s="12" t="n">
        <v>313.5</v>
      </c>
      <c r="AB36" s="12" t="n">
        <v>326.0</v>
      </c>
      <c r="AC36" s="12" t="n">
        <v>1866.5</v>
      </c>
      <c r="AD36" s="12" t="n">
        <v>434.25</v>
      </c>
      <c r="AE36" s="12" t="n">
        <v>222.75</v>
      </c>
      <c r="AF36" s="12" t="n">
        <v>247.25</v>
      </c>
      <c r="AG36" s="12" t="n">
        <v>52.5</v>
      </c>
      <c r="AH36" s="12" t="n">
        <v>85.5</v>
      </c>
      <c r="AI36" s="12" t="n">
        <v>20.0</v>
      </c>
      <c r="AJ36" s="12" t="n">
        <v>29.0</v>
      </c>
      <c r="AK36" s="12" t="n">
        <v>14.5</v>
      </c>
      <c r="AL36" s="12" t="n">
        <v>42.25</v>
      </c>
      <c r="AM36" s="12" t="n">
        <v>9.75</v>
      </c>
      <c r="AN36" s="12" t="n">
        <v>40.0</v>
      </c>
      <c r="AO36" s="12" t="n">
        <v>33.75</v>
      </c>
      <c r="AP36" s="12" t="n">
        <v>130.75</v>
      </c>
      <c r="AQ36" s="12" t="n">
        <v>139.5</v>
      </c>
      <c r="AR36" s="12" t="n">
        <v>92.75</v>
      </c>
      <c r="AS36" s="12" t="n">
        <v>16.25</v>
      </c>
      <c r="AT36" s="13" t="n">
        <v>4914.0</v>
      </c>
      <c r="AU36" s="14"/>
      <c r="AX36" s="15"/>
    </row>
    <row r="37" spans="1:50">
      <c r="A37" s="1" t="s">
        <v>32</v>
      </c>
      <c r="B37" s="12" t="n">
        <v>10.25</v>
      </c>
      <c r="C37" s="12" t="n">
        <v>20.75</v>
      </c>
      <c r="D37" s="12" t="n">
        <v>7.25</v>
      </c>
      <c r="E37" s="12" t="n">
        <v>6.0</v>
      </c>
      <c r="F37" s="12" t="n">
        <v>11.75</v>
      </c>
      <c r="G37" s="12" t="n">
        <v>3.75</v>
      </c>
      <c r="H37" s="12" t="n">
        <v>7.75</v>
      </c>
      <c r="I37" s="12" t="n">
        <v>11.5</v>
      </c>
      <c r="J37" s="12" t="n">
        <v>14.25</v>
      </c>
      <c r="K37" s="12" t="n">
        <v>3.5</v>
      </c>
      <c r="L37" s="12" t="n">
        <v>14.75</v>
      </c>
      <c r="M37" s="12" t="n">
        <v>13.25</v>
      </c>
      <c r="N37" s="12" t="n">
        <v>5.25</v>
      </c>
      <c r="O37" s="12" t="n">
        <v>6.25</v>
      </c>
      <c r="P37" s="12" t="n">
        <v>8.25</v>
      </c>
      <c r="Q37" s="12" t="n">
        <v>3.75</v>
      </c>
      <c r="R37" s="12" t="n">
        <v>4.0</v>
      </c>
      <c r="S37" s="12" t="n">
        <v>5.75</v>
      </c>
      <c r="T37" s="12" t="n">
        <v>15.25</v>
      </c>
      <c r="U37" s="12" t="n">
        <v>9.25</v>
      </c>
      <c r="V37" s="12" t="n">
        <v>9.0</v>
      </c>
      <c r="W37" s="12" t="n">
        <v>3.0</v>
      </c>
      <c r="X37" s="12" t="n">
        <v>2.5</v>
      </c>
      <c r="Y37" s="12" t="n">
        <v>4.0</v>
      </c>
      <c r="Z37" s="12" t="n">
        <v>5.5</v>
      </c>
      <c r="AA37" s="12" t="n">
        <v>106.75</v>
      </c>
      <c r="AB37" s="12" t="n">
        <v>102.25</v>
      </c>
      <c r="AC37" s="12" t="n">
        <v>583.75</v>
      </c>
      <c r="AD37" s="12" t="n">
        <v>178.75</v>
      </c>
      <c r="AE37" s="12" t="n">
        <v>102.75</v>
      </c>
      <c r="AF37" s="12" t="n">
        <v>106.5</v>
      </c>
      <c r="AG37" s="12" t="n">
        <v>43.75</v>
      </c>
      <c r="AH37" s="12" t="n">
        <v>74.25</v>
      </c>
      <c r="AI37" s="12" t="n">
        <v>41.0</v>
      </c>
      <c r="AJ37" s="12" t="n">
        <v>11.5</v>
      </c>
      <c r="AK37" s="12" t="n">
        <v>0.75</v>
      </c>
      <c r="AL37" s="12" t="n">
        <v>5.5</v>
      </c>
      <c r="AM37" s="12" t="n">
        <v>3.0</v>
      </c>
      <c r="AN37" s="12" t="n">
        <v>18.75</v>
      </c>
      <c r="AO37" s="12" t="n">
        <v>8.25</v>
      </c>
      <c r="AP37" s="12" t="n">
        <v>67.0</v>
      </c>
      <c r="AQ37" s="12" t="n">
        <v>88.0</v>
      </c>
      <c r="AR37" s="12" t="n">
        <v>38.0</v>
      </c>
      <c r="AS37" s="12" t="n">
        <v>3.5</v>
      </c>
      <c r="AT37" s="13" t="n">
        <v>1790.5</v>
      </c>
      <c r="AU37" s="14"/>
      <c r="AX37" s="15"/>
    </row>
    <row r="38" spans="1:50">
      <c r="A38" s="1" t="s">
        <v>33</v>
      </c>
      <c r="B38" s="12" t="n">
        <v>5.0</v>
      </c>
      <c r="C38" s="12" t="n">
        <v>6.5</v>
      </c>
      <c r="D38" s="12" t="n">
        <v>5.25</v>
      </c>
      <c r="E38" s="12" t="n">
        <v>6.25</v>
      </c>
      <c r="F38" s="12" t="n">
        <v>23.5</v>
      </c>
      <c r="G38" s="12" t="n">
        <v>6.25</v>
      </c>
      <c r="H38" s="12" t="n">
        <v>11.0</v>
      </c>
      <c r="I38" s="12" t="n">
        <v>14.75</v>
      </c>
      <c r="J38" s="12" t="n">
        <v>18.25</v>
      </c>
      <c r="K38" s="12" t="n">
        <v>58.25</v>
      </c>
      <c r="L38" s="12" t="n">
        <v>46.25</v>
      </c>
      <c r="M38" s="12" t="n">
        <v>50.0</v>
      </c>
      <c r="N38" s="12" t="n">
        <v>34.25</v>
      </c>
      <c r="O38" s="12" t="n">
        <v>73.25</v>
      </c>
      <c r="P38" s="12" t="n">
        <v>23.5</v>
      </c>
      <c r="Q38" s="12" t="n">
        <v>13.5</v>
      </c>
      <c r="R38" s="12" t="n">
        <v>10.5</v>
      </c>
      <c r="S38" s="12" t="n">
        <v>17.0</v>
      </c>
      <c r="T38" s="12" t="n">
        <v>3.0</v>
      </c>
      <c r="U38" s="12" t="n">
        <v>2.5</v>
      </c>
      <c r="V38" s="12" t="n">
        <v>2.75</v>
      </c>
      <c r="W38" s="12" t="n">
        <v>0.75</v>
      </c>
      <c r="X38" s="12" t="n">
        <v>0.25</v>
      </c>
      <c r="Y38" s="12" t="n">
        <v>4.25</v>
      </c>
      <c r="Z38" s="12" t="n">
        <v>5.5</v>
      </c>
      <c r="AA38" s="12" t="n">
        <v>166.25</v>
      </c>
      <c r="AB38" s="12" t="n">
        <v>115.0</v>
      </c>
      <c r="AC38" s="12" t="n">
        <v>423.0</v>
      </c>
      <c r="AD38" s="12" t="n">
        <v>117.75</v>
      </c>
      <c r="AE38" s="12" t="n">
        <v>22.25</v>
      </c>
      <c r="AF38" s="12" t="n">
        <v>25.75</v>
      </c>
      <c r="AG38" s="12" t="n">
        <v>11.0</v>
      </c>
      <c r="AH38" s="12" t="n">
        <v>10.75</v>
      </c>
      <c r="AI38" s="12" t="n">
        <v>15.5</v>
      </c>
      <c r="AJ38" s="12" t="n">
        <v>2.25</v>
      </c>
      <c r="AK38" s="12" t="n">
        <v>8.25</v>
      </c>
      <c r="AL38" s="12" t="n">
        <v>56.25</v>
      </c>
      <c r="AM38" s="12" t="n">
        <v>0.75</v>
      </c>
      <c r="AN38" s="12" t="n">
        <v>4.5</v>
      </c>
      <c r="AO38" s="12" t="n">
        <v>3.25</v>
      </c>
      <c r="AP38" s="12" t="n">
        <v>4.0</v>
      </c>
      <c r="AQ38" s="12" t="n">
        <v>20.0</v>
      </c>
      <c r="AR38" s="12" t="n">
        <v>5.0</v>
      </c>
      <c r="AS38" s="12" t="n">
        <v>95.5</v>
      </c>
      <c r="AT38" s="13" t="n">
        <v>1549.25</v>
      </c>
      <c r="AU38" s="14"/>
      <c r="AX38" s="15"/>
    </row>
    <row r="39" spans="1:50">
      <c r="A39" s="1" t="s">
        <v>34</v>
      </c>
      <c r="B39" s="12" t="n">
        <v>6.25</v>
      </c>
      <c r="C39" s="12" t="n">
        <v>13.5</v>
      </c>
      <c r="D39" s="12" t="n">
        <v>7.5</v>
      </c>
      <c r="E39" s="12" t="n">
        <v>7.75</v>
      </c>
      <c r="F39" s="12" t="n">
        <v>61.25</v>
      </c>
      <c r="G39" s="12" t="n">
        <v>13.25</v>
      </c>
      <c r="H39" s="12" t="n">
        <v>22.5</v>
      </c>
      <c r="I39" s="12" t="n">
        <v>24.0</v>
      </c>
      <c r="J39" s="12" t="n">
        <v>27.5</v>
      </c>
      <c r="K39" s="12" t="n">
        <v>57.0</v>
      </c>
      <c r="L39" s="12" t="n">
        <v>74.0</v>
      </c>
      <c r="M39" s="12" t="n">
        <v>157.75</v>
      </c>
      <c r="N39" s="12" t="n">
        <v>35.0</v>
      </c>
      <c r="O39" s="12" t="n">
        <v>107.75</v>
      </c>
      <c r="P39" s="12" t="n">
        <v>37.5</v>
      </c>
      <c r="Q39" s="12" t="n">
        <v>25.75</v>
      </c>
      <c r="R39" s="12" t="n">
        <v>27.25</v>
      </c>
      <c r="S39" s="12" t="n">
        <v>69.25</v>
      </c>
      <c r="T39" s="12" t="n">
        <v>6.5</v>
      </c>
      <c r="U39" s="12" t="n">
        <v>4.5</v>
      </c>
      <c r="V39" s="12" t="n">
        <v>5.25</v>
      </c>
      <c r="W39" s="12" t="n">
        <v>1.0</v>
      </c>
      <c r="X39" s="12" t="n">
        <v>0.5</v>
      </c>
      <c r="Y39" s="12" t="n">
        <v>3.75</v>
      </c>
      <c r="Z39" s="12" t="n">
        <v>15.0</v>
      </c>
      <c r="AA39" s="12" t="n">
        <v>533.5</v>
      </c>
      <c r="AB39" s="12" t="n">
        <v>272.5</v>
      </c>
      <c r="AC39" s="12" t="n">
        <v>1256.0</v>
      </c>
      <c r="AD39" s="12" t="n">
        <v>304.0</v>
      </c>
      <c r="AE39" s="12" t="n">
        <v>69.25</v>
      </c>
      <c r="AF39" s="12" t="n">
        <v>48.5</v>
      </c>
      <c r="AG39" s="12" t="n">
        <v>37.75</v>
      </c>
      <c r="AH39" s="12" t="n">
        <v>30.25</v>
      </c>
      <c r="AI39" s="12" t="n">
        <v>50.5</v>
      </c>
      <c r="AJ39" s="12" t="n">
        <v>6.75</v>
      </c>
      <c r="AK39" s="12" t="n">
        <v>55.75</v>
      </c>
      <c r="AL39" s="12" t="n">
        <v>27.0</v>
      </c>
      <c r="AM39" s="12" t="n">
        <v>2.0</v>
      </c>
      <c r="AN39" s="12" t="n">
        <v>9.75</v>
      </c>
      <c r="AO39" s="12" t="n">
        <v>6.25</v>
      </c>
      <c r="AP39" s="12" t="n">
        <v>8.5</v>
      </c>
      <c r="AQ39" s="12" t="n">
        <v>98.75</v>
      </c>
      <c r="AR39" s="12" t="n">
        <v>14.0</v>
      </c>
      <c r="AS39" s="12" t="n">
        <v>30.5</v>
      </c>
      <c r="AT39" s="13" t="n">
        <v>3672.75</v>
      </c>
      <c r="AU39" s="14"/>
      <c r="AX39" s="15"/>
    </row>
    <row r="40" spans="1:50">
      <c r="A40" s="1" t="s">
        <v>35</v>
      </c>
      <c r="B40" s="12" t="n">
        <v>4.25</v>
      </c>
      <c r="C40" s="12" t="n">
        <v>2.25</v>
      </c>
      <c r="D40" s="12" t="n">
        <v>1.25</v>
      </c>
      <c r="E40" s="12" t="n">
        <v>4.0</v>
      </c>
      <c r="F40" s="12" t="n">
        <v>11.75</v>
      </c>
      <c r="G40" s="12" t="n">
        <v>2.75</v>
      </c>
      <c r="H40" s="12" t="n">
        <v>10.0</v>
      </c>
      <c r="I40" s="12" t="n">
        <v>15.25</v>
      </c>
      <c r="J40" s="12" t="n">
        <v>16.75</v>
      </c>
      <c r="K40" s="12" t="n">
        <v>2.25</v>
      </c>
      <c r="L40" s="12" t="n">
        <v>2.25</v>
      </c>
      <c r="M40" s="12" t="n">
        <v>13.25</v>
      </c>
      <c r="N40" s="12" t="n">
        <v>4.0</v>
      </c>
      <c r="O40" s="12" t="n">
        <v>1.5</v>
      </c>
      <c r="P40" s="12" t="n">
        <v>1.5</v>
      </c>
      <c r="Q40" s="12" t="n">
        <v>1.5</v>
      </c>
      <c r="R40" s="12" t="n">
        <v>2.25</v>
      </c>
      <c r="S40" s="12" t="n">
        <v>7.5</v>
      </c>
      <c r="T40" s="12" t="n">
        <v>21.75</v>
      </c>
      <c r="U40" s="12" t="n">
        <v>14.25</v>
      </c>
      <c r="V40" s="12" t="n">
        <v>27.0</v>
      </c>
      <c r="W40" s="12" t="n">
        <v>4.25</v>
      </c>
      <c r="X40" s="12" t="n">
        <v>4.0</v>
      </c>
      <c r="Y40" s="12" t="n">
        <v>10.5</v>
      </c>
      <c r="Z40" s="12" t="n">
        <v>1.25</v>
      </c>
      <c r="AA40" s="12" t="n">
        <v>95.0</v>
      </c>
      <c r="AB40" s="12" t="n">
        <v>70.75</v>
      </c>
      <c r="AC40" s="12" t="n">
        <v>228.25</v>
      </c>
      <c r="AD40" s="12" t="n">
        <v>56.0</v>
      </c>
      <c r="AE40" s="12" t="n">
        <v>17.0</v>
      </c>
      <c r="AF40" s="12" t="n">
        <v>10.0</v>
      </c>
      <c r="AG40" s="12" t="n">
        <v>14.25</v>
      </c>
      <c r="AH40" s="12" t="n">
        <v>8.75</v>
      </c>
      <c r="AI40" s="12" t="n">
        <v>14.25</v>
      </c>
      <c r="AJ40" s="12" t="n">
        <v>0.75</v>
      </c>
      <c r="AK40" s="12" t="n">
        <v>1.75</v>
      </c>
      <c r="AL40" s="12" t="n">
        <v>1.5</v>
      </c>
      <c r="AM40" s="12" t="n">
        <v>4.5</v>
      </c>
      <c r="AN40" s="12" t="n">
        <v>33.0</v>
      </c>
      <c r="AO40" s="12" t="n">
        <v>3.25</v>
      </c>
      <c r="AP40" s="12" t="n">
        <v>3.5</v>
      </c>
      <c r="AQ40" s="12" t="n">
        <v>32.25</v>
      </c>
      <c r="AR40" s="12" t="n">
        <v>4.75</v>
      </c>
      <c r="AS40" s="12" t="n">
        <v>2.25</v>
      </c>
      <c r="AT40" s="13" t="n">
        <v>789.0</v>
      </c>
      <c r="AU40" s="14"/>
      <c r="AX40" s="15"/>
    </row>
    <row r="41" spans="1:50">
      <c r="A41" s="1" t="s">
        <v>36</v>
      </c>
      <c r="B41" s="12" t="n">
        <v>36.0</v>
      </c>
      <c r="C41" s="12" t="n">
        <v>37.25</v>
      </c>
      <c r="D41" s="12" t="n">
        <v>10.75</v>
      </c>
      <c r="E41" s="12" t="n">
        <v>11.25</v>
      </c>
      <c r="F41" s="12" t="n">
        <v>46.25</v>
      </c>
      <c r="G41" s="12" t="n">
        <v>24.25</v>
      </c>
      <c r="H41" s="12" t="n">
        <v>93.5</v>
      </c>
      <c r="I41" s="12" t="n">
        <v>60.5</v>
      </c>
      <c r="J41" s="12" t="n">
        <v>67.5</v>
      </c>
      <c r="K41" s="12" t="n">
        <v>14.5</v>
      </c>
      <c r="L41" s="12" t="n">
        <v>61.75</v>
      </c>
      <c r="M41" s="12" t="n">
        <v>92.0</v>
      </c>
      <c r="N41" s="12" t="n">
        <v>19.5</v>
      </c>
      <c r="O41" s="12" t="n">
        <v>24.5</v>
      </c>
      <c r="P41" s="12" t="n">
        <v>27.75</v>
      </c>
      <c r="Q41" s="12" t="n">
        <v>13.75</v>
      </c>
      <c r="R41" s="12" t="n">
        <v>12.75</v>
      </c>
      <c r="S41" s="12" t="n">
        <v>28.25</v>
      </c>
      <c r="T41" s="12" t="n">
        <v>209.25</v>
      </c>
      <c r="U41" s="12" t="n">
        <v>84.0</v>
      </c>
      <c r="V41" s="12" t="n">
        <v>126.75</v>
      </c>
      <c r="W41" s="12" t="n">
        <v>24.0</v>
      </c>
      <c r="X41" s="12" t="n">
        <v>20.25</v>
      </c>
      <c r="Y41" s="12" t="n">
        <v>34.0</v>
      </c>
      <c r="Z41" s="12" t="n">
        <v>35.0</v>
      </c>
      <c r="AA41" s="12" t="n">
        <v>173.25</v>
      </c>
      <c r="AB41" s="12" t="n">
        <v>128.0</v>
      </c>
      <c r="AC41" s="12" t="n">
        <v>506.0</v>
      </c>
      <c r="AD41" s="12" t="n">
        <v>156.0</v>
      </c>
      <c r="AE41" s="12" t="n">
        <v>58.75</v>
      </c>
      <c r="AF41" s="12" t="n">
        <v>58.75</v>
      </c>
      <c r="AG41" s="12" t="n">
        <v>33.25</v>
      </c>
      <c r="AH41" s="12" t="n">
        <v>36.25</v>
      </c>
      <c r="AI41" s="12" t="n">
        <v>47.25</v>
      </c>
      <c r="AJ41" s="12" t="n">
        <v>21.0</v>
      </c>
      <c r="AK41" s="12" t="n">
        <v>3.0</v>
      </c>
      <c r="AL41" s="12" t="n">
        <v>10.5</v>
      </c>
      <c r="AM41" s="12" t="n">
        <v>35.25</v>
      </c>
      <c r="AN41" s="12" t="n">
        <v>12.5</v>
      </c>
      <c r="AO41" s="12" t="n">
        <v>12.75</v>
      </c>
      <c r="AP41" s="12" t="n">
        <v>22.0</v>
      </c>
      <c r="AQ41" s="12" t="n">
        <v>78.0</v>
      </c>
      <c r="AR41" s="12" t="n">
        <v>19.75</v>
      </c>
      <c r="AS41" s="12" t="n">
        <v>7.5</v>
      </c>
      <c r="AT41" s="13" t="n">
        <v>2635.0</v>
      </c>
      <c r="AU41" s="14"/>
      <c r="AX41" s="15"/>
    </row>
    <row r="42" spans="1:50">
      <c r="A42" s="1" t="s">
        <v>53</v>
      </c>
      <c r="B42" s="12" t="n">
        <v>7.75</v>
      </c>
      <c r="C42" s="12" t="n">
        <v>13.5</v>
      </c>
      <c r="D42" s="12" t="n">
        <v>3.5</v>
      </c>
      <c r="E42" s="12" t="n">
        <v>4.25</v>
      </c>
      <c r="F42" s="12" t="n">
        <v>12.75</v>
      </c>
      <c r="G42" s="12" t="n">
        <v>3.75</v>
      </c>
      <c r="H42" s="12" t="n">
        <v>6.0</v>
      </c>
      <c r="I42" s="12" t="n">
        <v>8.5</v>
      </c>
      <c r="J42" s="12" t="n">
        <v>13.0</v>
      </c>
      <c r="K42" s="12" t="n">
        <v>4.25</v>
      </c>
      <c r="L42" s="12" t="n">
        <v>10.0</v>
      </c>
      <c r="M42" s="12" t="n">
        <v>20.75</v>
      </c>
      <c r="N42" s="12" t="n">
        <v>4.5</v>
      </c>
      <c r="O42" s="12" t="n">
        <v>5.75</v>
      </c>
      <c r="P42" s="12" t="n">
        <v>3.25</v>
      </c>
      <c r="Q42" s="12" t="n">
        <v>3.5</v>
      </c>
      <c r="R42" s="12" t="n">
        <v>4.5</v>
      </c>
      <c r="S42" s="12" t="n">
        <v>3.25</v>
      </c>
      <c r="T42" s="12" t="n">
        <v>10.0</v>
      </c>
      <c r="U42" s="12" t="n">
        <v>7.75</v>
      </c>
      <c r="V42" s="12" t="n">
        <v>8.25</v>
      </c>
      <c r="W42" s="12" t="n">
        <v>3.5</v>
      </c>
      <c r="X42" s="12" t="n">
        <v>2.25</v>
      </c>
      <c r="Y42" s="12" t="n">
        <v>5.0</v>
      </c>
      <c r="Z42" s="12" t="n">
        <v>7.5</v>
      </c>
      <c r="AA42" s="12" t="n">
        <v>86.5</v>
      </c>
      <c r="AB42" s="12" t="n">
        <v>75.5</v>
      </c>
      <c r="AC42" s="12" t="n">
        <v>459.0</v>
      </c>
      <c r="AD42" s="12" t="n">
        <v>116.25</v>
      </c>
      <c r="AE42" s="12" t="n">
        <v>69.75</v>
      </c>
      <c r="AF42" s="12" t="n">
        <v>75.25</v>
      </c>
      <c r="AG42" s="12" t="n">
        <v>23.25</v>
      </c>
      <c r="AH42" s="12" t="n">
        <v>43.0</v>
      </c>
      <c r="AI42" s="12" t="n">
        <v>37.5</v>
      </c>
      <c r="AJ42" s="12" t="n">
        <v>10.5</v>
      </c>
      <c r="AK42" s="12" t="n">
        <v>3.5</v>
      </c>
      <c r="AL42" s="12" t="n">
        <v>9.5</v>
      </c>
      <c r="AM42" s="12" t="n">
        <v>2.0</v>
      </c>
      <c r="AN42" s="12" t="n">
        <v>12.0</v>
      </c>
      <c r="AO42" s="12" t="n">
        <v>11.25</v>
      </c>
      <c r="AP42" s="12" t="n">
        <v>42.0</v>
      </c>
      <c r="AQ42" s="12" t="n">
        <v>29.5</v>
      </c>
      <c r="AR42" s="12" t="n">
        <v>21.75</v>
      </c>
      <c r="AS42" s="12" t="n">
        <v>1.0</v>
      </c>
      <c r="AT42" s="13" t="n">
        <v>1306.0</v>
      </c>
      <c r="AU42" s="14"/>
      <c r="AX42" s="15"/>
    </row>
    <row r="43" spans="1:50">
      <c r="A43" s="1" t="s">
        <v>54</v>
      </c>
      <c r="B43" s="12" t="n">
        <v>12.25</v>
      </c>
      <c r="C43" s="12" t="n">
        <v>21.5</v>
      </c>
      <c r="D43" s="12" t="n">
        <v>3.0</v>
      </c>
      <c r="E43" s="12" t="n">
        <v>6.75</v>
      </c>
      <c r="F43" s="12" t="n">
        <v>19.0</v>
      </c>
      <c r="G43" s="12" t="n">
        <v>3.5</v>
      </c>
      <c r="H43" s="12" t="n">
        <v>9.0</v>
      </c>
      <c r="I43" s="12" t="n">
        <v>14.5</v>
      </c>
      <c r="J43" s="12" t="n">
        <v>19.75</v>
      </c>
      <c r="K43" s="12" t="n">
        <v>8.25</v>
      </c>
      <c r="L43" s="12" t="n">
        <v>17.25</v>
      </c>
      <c r="M43" s="12" t="n">
        <v>20.5</v>
      </c>
      <c r="N43" s="12" t="n">
        <v>9.0</v>
      </c>
      <c r="O43" s="12" t="n">
        <v>7.75</v>
      </c>
      <c r="P43" s="12" t="n">
        <v>8.75</v>
      </c>
      <c r="Q43" s="12" t="n">
        <v>5.25</v>
      </c>
      <c r="R43" s="12" t="n">
        <v>3.0</v>
      </c>
      <c r="S43" s="12" t="n">
        <v>4.0</v>
      </c>
      <c r="T43" s="12" t="n">
        <v>12.25</v>
      </c>
      <c r="U43" s="12" t="n">
        <v>9.0</v>
      </c>
      <c r="V43" s="12" t="n">
        <v>8.25</v>
      </c>
      <c r="W43" s="12" t="n">
        <v>1.5</v>
      </c>
      <c r="X43" s="12" t="n">
        <v>4.0</v>
      </c>
      <c r="Y43" s="12" t="n">
        <v>2.25</v>
      </c>
      <c r="Z43" s="12" t="n">
        <v>12.25</v>
      </c>
      <c r="AA43" s="12" t="n">
        <v>101.5</v>
      </c>
      <c r="AB43" s="12" t="n">
        <v>87.25</v>
      </c>
      <c r="AC43" s="12" t="n">
        <v>498.75</v>
      </c>
      <c r="AD43" s="12" t="n">
        <v>175.0</v>
      </c>
      <c r="AE43" s="12" t="n">
        <v>105.5</v>
      </c>
      <c r="AF43" s="12" t="n">
        <v>143.75</v>
      </c>
      <c r="AG43" s="12" t="n">
        <v>70.0</v>
      </c>
      <c r="AH43" s="12" t="n">
        <v>148.5</v>
      </c>
      <c r="AI43" s="12" t="n">
        <v>135.75</v>
      </c>
      <c r="AJ43" s="12" t="n">
        <v>64.5</v>
      </c>
      <c r="AK43" s="12" t="n">
        <v>1.75</v>
      </c>
      <c r="AL43" s="12" t="n">
        <v>8.5</v>
      </c>
      <c r="AM43" s="12" t="n">
        <v>4.75</v>
      </c>
      <c r="AN43" s="12" t="n">
        <v>16.75</v>
      </c>
      <c r="AO43" s="12" t="n">
        <v>47.75</v>
      </c>
      <c r="AP43" s="12" t="n">
        <v>9.0</v>
      </c>
      <c r="AQ43" s="12" t="n">
        <v>52.0</v>
      </c>
      <c r="AR43" s="12" t="n">
        <v>44.25</v>
      </c>
      <c r="AS43" s="12" t="n">
        <v>2.75</v>
      </c>
      <c r="AT43" s="13" t="n">
        <v>1960.5</v>
      </c>
      <c r="AU43" s="14"/>
      <c r="AX43" s="15"/>
    </row>
    <row r="44" spans="1:50">
      <c r="A44" s="1" t="s">
        <v>55</v>
      </c>
      <c r="B44" s="12" t="n">
        <v>31.75</v>
      </c>
      <c r="C44" s="12" t="n">
        <v>53.0</v>
      </c>
      <c r="D44" s="12" t="n">
        <v>52.0</v>
      </c>
      <c r="E44" s="12" t="n">
        <v>80.5</v>
      </c>
      <c r="F44" s="12" t="n">
        <v>358.0</v>
      </c>
      <c r="G44" s="12" t="n">
        <v>72.0</v>
      </c>
      <c r="H44" s="12" t="n">
        <v>83.5</v>
      </c>
      <c r="I44" s="12" t="n">
        <v>62.5</v>
      </c>
      <c r="J44" s="12" t="n">
        <v>60.75</v>
      </c>
      <c r="K44" s="12" t="n">
        <v>27.25</v>
      </c>
      <c r="L44" s="12" t="n">
        <v>33.0</v>
      </c>
      <c r="M44" s="12" t="n">
        <v>39.0</v>
      </c>
      <c r="N44" s="12" t="n">
        <v>26.5</v>
      </c>
      <c r="O44" s="12" t="n">
        <v>9.75</v>
      </c>
      <c r="P44" s="12" t="n">
        <v>16.25</v>
      </c>
      <c r="Q44" s="12" t="n">
        <v>10.0</v>
      </c>
      <c r="R44" s="12" t="n">
        <v>15.0</v>
      </c>
      <c r="S44" s="12" t="n">
        <v>32.75</v>
      </c>
      <c r="T44" s="12" t="n">
        <v>66.5</v>
      </c>
      <c r="U44" s="12" t="n">
        <v>96.75</v>
      </c>
      <c r="V44" s="12" t="n">
        <v>103.0</v>
      </c>
      <c r="W44" s="12" t="n">
        <v>58.5</v>
      </c>
      <c r="X44" s="12" t="n">
        <v>36.25</v>
      </c>
      <c r="Y44" s="12" t="n">
        <v>137.0</v>
      </c>
      <c r="Z44" s="12" t="n">
        <v>59.0</v>
      </c>
      <c r="AA44" s="12" t="n">
        <v>309.0</v>
      </c>
      <c r="AB44" s="12" t="n">
        <v>298.25</v>
      </c>
      <c r="AC44" s="12" t="n">
        <v>1610.0</v>
      </c>
      <c r="AD44" s="12" t="n">
        <v>508.0</v>
      </c>
      <c r="AE44" s="12" t="n">
        <v>224.5</v>
      </c>
      <c r="AF44" s="12" t="n">
        <v>221.75</v>
      </c>
      <c r="AG44" s="12" t="n">
        <v>107.75</v>
      </c>
      <c r="AH44" s="12" t="n">
        <v>104.25</v>
      </c>
      <c r="AI44" s="12" t="n">
        <v>188.75</v>
      </c>
      <c r="AJ44" s="12" t="n">
        <v>69.5</v>
      </c>
      <c r="AK44" s="12" t="n">
        <v>11.75</v>
      </c>
      <c r="AL44" s="12" t="n">
        <v>87.75</v>
      </c>
      <c r="AM44" s="12" t="n">
        <v>28.5</v>
      </c>
      <c r="AN44" s="12" t="n">
        <v>61.0</v>
      </c>
      <c r="AO44" s="12" t="n">
        <v>36.5</v>
      </c>
      <c r="AP44" s="12" t="n">
        <v>46.75</v>
      </c>
      <c r="AQ44" s="12" t="n">
        <v>50.75</v>
      </c>
      <c r="AR44" s="12" t="n">
        <v>339.25</v>
      </c>
      <c r="AS44" s="12" t="n">
        <v>32.0</v>
      </c>
      <c r="AT44" s="13" t="n">
        <v>5956.5</v>
      </c>
      <c r="AU44" s="14"/>
      <c r="AX44" s="15"/>
    </row>
    <row r="45" spans="1:50">
      <c r="A45" s="1" t="s">
        <v>56</v>
      </c>
      <c r="B45" s="12" t="n">
        <v>11.75</v>
      </c>
      <c r="C45" s="12" t="n">
        <v>19.5</v>
      </c>
      <c r="D45" s="12" t="n">
        <v>12.75</v>
      </c>
      <c r="E45" s="12" t="n">
        <v>20.0</v>
      </c>
      <c r="F45" s="12" t="n">
        <v>94.25</v>
      </c>
      <c r="G45" s="12" t="n">
        <v>17.75</v>
      </c>
      <c r="H45" s="12" t="n">
        <v>24.25</v>
      </c>
      <c r="I45" s="12" t="n">
        <v>33.25</v>
      </c>
      <c r="J45" s="12" t="n">
        <v>31.5</v>
      </c>
      <c r="K45" s="12" t="n">
        <v>10.5</v>
      </c>
      <c r="L45" s="12" t="n">
        <v>21.25</v>
      </c>
      <c r="M45" s="12" t="n">
        <v>39.0</v>
      </c>
      <c r="N45" s="12" t="n">
        <v>10.5</v>
      </c>
      <c r="O45" s="12" t="n">
        <v>9.25</v>
      </c>
      <c r="P45" s="12" t="n">
        <v>6.5</v>
      </c>
      <c r="Q45" s="12" t="n">
        <v>3.75</v>
      </c>
      <c r="R45" s="12" t="n">
        <v>3.0</v>
      </c>
      <c r="S45" s="12" t="n">
        <v>4.5</v>
      </c>
      <c r="T45" s="12" t="n">
        <v>14.75</v>
      </c>
      <c r="U45" s="12" t="n">
        <v>14.5</v>
      </c>
      <c r="V45" s="12" t="n">
        <v>24.5</v>
      </c>
      <c r="W45" s="12" t="n">
        <v>10.5</v>
      </c>
      <c r="X45" s="12" t="n">
        <v>9.0</v>
      </c>
      <c r="Y45" s="12" t="n">
        <v>23.0</v>
      </c>
      <c r="Z45" s="12" t="n">
        <v>13.75</v>
      </c>
      <c r="AA45" s="12" t="n">
        <v>255.25</v>
      </c>
      <c r="AB45" s="12" t="n">
        <v>209.25</v>
      </c>
      <c r="AC45" s="12" t="n">
        <v>1072.25</v>
      </c>
      <c r="AD45" s="12" t="n">
        <v>357.0</v>
      </c>
      <c r="AE45" s="12" t="n">
        <v>174.5</v>
      </c>
      <c r="AF45" s="12" t="n">
        <v>146.5</v>
      </c>
      <c r="AG45" s="12" t="n">
        <v>71.0</v>
      </c>
      <c r="AH45" s="12" t="n">
        <v>90.5</v>
      </c>
      <c r="AI45" s="12" t="n">
        <v>109.5</v>
      </c>
      <c r="AJ45" s="12" t="n">
        <v>42.0</v>
      </c>
      <c r="AK45" s="12" t="n">
        <v>4.5</v>
      </c>
      <c r="AL45" s="12" t="n">
        <v>12.0</v>
      </c>
      <c r="AM45" s="12" t="n">
        <v>4.0</v>
      </c>
      <c r="AN45" s="12" t="n">
        <v>25.0</v>
      </c>
      <c r="AO45" s="12" t="n">
        <v>21.25</v>
      </c>
      <c r="AP45" s="12" t="n">
        <v>40.5</v>
      </c>
      <c r="AQ45" s="12" t="n">
        <v>272.5</v>
      </c>
      <c r="AR45" s="12" t="n">
        <v>31.0</v>
      </c>
      <c r="AS45" s="12" t="n">
        <v>5.0</v>
      </c>
      <c r="AT45" s="13" t="n">
        <v>3426.75</v>
      </c>
      <c r="AU45" s="14"/>
      <c r="AX45" s="15"/>
    </row>
    <row r="46" spans="1:50">
      <c r="A46" s="1" t="s">
        <v>62</v>
      </c>
      <c r="B46" s="12" t="n">
        <v>4.75</v>
      </c>
      <c r="C46" s="12" t="n">
        <v>12.0</v>
      </c>
      <c r="D46" s="12" t="n">
        <v>7.5</v>
      </c>
      <c r="E46" s="12" t="n">
        <v>4.0</v>
      </c>
      <c r="F46" s="12" t="n">
        <v>27.25</v>
      </c>
      <c r="G46" s="12" t="n">
        <v>7.75</v>
      </c>
      <c r="H46" s="12" t="n">
        <v>13.5</v>
      </c>
      <c r="I46" s="12" t="n">
        <v>14.0</v>
      </c>
      <c r="J46" s="12" t="n">
        <v>15.75</v>
      </c>
      <c r="K46" s="12" t="n">
        <v>35.5</v>
      </c>
      <c r="L46" s="12" t="n">
        <v>43.75</v>
      </c>
      <c r="M46" s="12" t="n">
        <v>96.0</v>
      </c>
      <c r="N46" s="12" t="n">
        <v>39.25</v>
      </c>
      <c r="O46" s="12" t="n">
        <v>135.5</v>
      </c>
      <c r="P46" s="12" t="n">
        <v>41.5</v>
      </c>
      <c r="Q46" s="12" t="n">
        <v>23.25</v>
      </c>
      <c r="R46" s="12" t="n">
        <v>21.25</v>
      </c>
      <c r="S46" s="12" t="n">
        <v>24.0</v>
      </c>
      <c r="T46" s="12" t="n">
        <v>6.75</v>
      </c>
      <c r="U46" s="12" t="n">
        <v>4.5</v>
      </c>
      <c r="V46" s="12" t="n">
        <v>2.0</v>
      </c>
      <c r="W46" s="12" t="n">
        <v>1.25</v>
      </c>
      <c r="X46" s="12" t="n">
        <v>1.0</v>
      </c>
      <c r="Y46" s="12" t="n">
        <v>2.75</v>
      </c>
      <c r="Z46" s="12" t="n">
        <v>10.75</v>
      </c>
      <c r="AA46" s="12" t="n">
        <v>175.25</v>
      </c>
      <c r="AB46" s="12" t="n">
        <v>113.5</v>
      </c>
      <c r="AC46" s="12" t="n">
        <v>412.0</v>
      </c>
      <c r="AD46" s="12" t="n">
        <v>124.25</v>
      </c>
      <c r="AE46" s="12" t="n">
        <v>31.0</v>
      </c>
      <c r="AF46" s="12" t="n">
        <v>18.25</v>
      </c>
      <c r="AG46" s="12" t="n">
        <v>17.0</v>
      </c>
      <c r="AH46" s="12" t="n">
        <v>7.0</v>
      </c>
      <c r="AI46" s="12" t="n">
        <v>18.25</v>
      </c>
      <c r="AJ46" s="12" t="n">
        <v>4.5</v>
      </c>
      <c r="AK46" s="12" t="n">
        <v>100.25</v>
      </c>
      <c r="AL46" s="12" t="n">
        <v>25.75</v>
      </c>
      <c r="AM46" s="12" t="n">
        <v>2.5</v>
      </c>
      <c r="AN46" s="12" t="n">
        <v>7.5</v>
      </c>
      <c r="AO46" s="12" t="n">
        <v>2.75</v>
      </c>
      <c r="AP46" s="12" t="n">
        <v>2.5</v>
      </c>
      <c r="AQ46" s="12" t="n">
        <v>28.75</v>
      </c>
      <c r="AR46" s="12" t="n">
        <v>5.75</v>
      </c>
      <c r="AS46" s="12" t="n">
        <v>9.75</v>
      </c>
      <c r="AT46" s="13" t="n">
        <v>1702.0</v>
      </c>
      <c r="AU46" s="14"/>
      <c r="AX46" s="15"/>
    </row>
    <row r="47" spans="1:50">
      <c r="A47" s="11" t="s">
        <v>49</v>
      </c>
      <c r="B47" s="14" t="n">
        <v>2179.25</v>
      </c>
      <c r="C47" s="14" t="n">
        <v>4024.75</v>
      </c>
      <c r="D47" s="14" t="n">
        <v>2543.75</v>
      </c>
      <c r="E47" s="14" t="n">
        <v>2685.25</v>
      </c>
      <c r="F47" s="14" t="n">
        <v>7558.0</v>
      </c>
      <c r="G47" s="14" t="n">
        <v>3100.5</v>
      </c>
      <c r="H47" s="14" t="n">
        <v>4541.5</v>
      </c>
      <c r="I47" s="14" t="n">
        <v>4377.25</v>
      </c>
      <c r="J47" s="14" t="n">
        <v>4715.5</v>
      </c>
      <c r="K47" s="14" t="n">
        <v>2990.0</v>
      </c>
      <c r="L47" s="14" t="n">
        <v>5004.25</v>
      </c>
      <c r="M47" s="14" t="n">
        <v>5354.25</v>
      </c>
      <c r="N47" s="14" t="n">
        <v>2657.0</v>
      </c>
      <c r="O47" s="14" t="n">
        <v>3407.5</v>
      </c>
      <c r="P47" s="14" t="n">
        <v>2227.75</v>
      </c>
      <c r="Q47" s="14" t="n">
        <v>1362.5</v>
      </c>
      <c r="R47" s="14" t="n">
        <v>1827.75</v>
      </c>
      <c r="S47" s="14" t="n">
        <v>3384.25</v>
      </c>
      <c r="T47" s="14" t="n">
        <v>2418.0</v>
      </c>
      <c r="U47" s="14" t="n">
        <v>2343.0</v>
      </c>
      <c r="V47" s="14" t="n">
        <v>3431.5</v>
      </c>
      <c r="W47" s="14" t="n">
        <v>1897.5</v>
      </c>
      <c r="X47" s="14" t="n">
        <v>1484.75</v>
      </c>
      <c r="Y47" s="14" t="n">
        <v>3540.0</v>
      </c>
      <c r="Z47" s="14" t="n">
        <v>4427.75</v>
      </c>
      <c r="AA47" s="14" t="n">
        <v>11404.25</v>
      </c>
      <c r="AB47" s="14" t="n">
        <v>8842.0</v>
      </c>
      <c r="AC47" s="14" t="n">
        <v>35128.75</v>
      </c>
      <c r="AD47" s="14" t="n">
        <v>11728.25</v>
      </c>
      <c r="AE47" s="14" t="n">
        <v>8235.5</v>
      </c>
      <c r="AF47" s="14" t="n">
        <v>8307.25</v>
      </c>
      <c r="AG47" s="14" t="n">
        <v>4675.25</v>
      </c>
      <c r="AH47" s="14" t="n">
        <v>7069.75</v>
      </c>
      <c r="AI47" s="14" t="n">
        <v>5072.75</v>
      </c>
      <c r="AJ47" s="14" t="n">
        <v>1766.0</v>
      </c>
      <c r="AK47" s="14" t="n">
        <v>1551.5</v>
      </c>
      <c r="AL47" s="14" t="n">
        <v>3848.75</v>
      </c>
      <c r="AM47" s="14" t="n">
        <v>798.5</v>
      </c>
      <c r="AN47" s="14" t="n">
        <v>2492.25</v>
      </c>
      <c r="AO47" s="14" t="n">
        <v>1368.0</v>
      </c>
      <c r="AP47" s="14" t="n">
        <v>1939.75</v>
      </c>
      <c r="AQ47" s="14" t="n">
        <v>5980.5</v>
      </c>
      <c r="AR47" s="14" t="n">
        <v>3596.5</v>
      </c>
      <c r="AS47" s="14" t="n">
        <v>1613.0</v>
      </c>
      <c r="AT47" s="14" t="n">
        <v>208902.0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workbookViewId="0">
      <pane xSplit="1" ySplit="2" topLeftCell="AM3" activePane="bottomRight" state="frozen"/>
      <selection activeCell="AX3" sqref="AX3"/>
      <selection pane="topRight" activeCell="AX3" sqref="AX3"/>
      <selection pane="bottomLeft" activeCell="AX3" sqref="AX3"/>
      <selection pane="bottomRight" activeCell="AX3" sqref="AX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6.25" customHeight="1">
      <c r="A1" s="7" t="s">
        <v>0</v>
      </c>
      <c r="B1" s="8" t="s">
        <v>1</v>
      </c>
      <c r="D1" s="9" t="s">
        <v>61</v>
      </c>
      <c r="G1" s="19">
        <f ca="1">'Weekday OD'!G1</f>
        <v>40544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7.2</v>
      </c>
      <c r="C3" s="12" t="n">
        <v>45.0</v>
      </c>
      <c r="D3" s="12" t="n">
        <v>67.4</v>
      </c>
      <c r="E3" s="12" t="n">
        <v>44.6</v>
      </c>
      <c r="F3" s="12" t="n">
        <v>140.8</v>
      </c>
      <c r="G3" s="12" t="n">
        <v>60.2</v>
      </c>
      <c r="H3" s="12" t="n">
        <v>70.0</v>
      </c>
      <c r="I3" s="12" t="n">
        <v>30.0</v>
      </c>
      <c r="J3" s="12" t="n">
        <v>48.0</v>
      </c>
      <c r="K3" s="12" t="n">
        <v>23.4</v>
      </c>
      <c r="L3" s="12" t="n">
        <v>50.4</v>
      </c>
      <c r="M3" s="12" t="n">
        <v>91.4</v>
      </c>
      <c r="N3" s="12" t="n">
        <v>15.8</v>
      </c>
      <c r="O3" s="12" t="n">
        <v>15.2</v>
      </c>
      <c r="P3" s="12" t="n">
        <v>17.0</v>
      </c>
      <c r="Q3" s="12" t="n">
        <v>10.8</v>
      </c>
      <c r="R3" s="12" t="n">
        <v>5.6</v>
      </c>
      <c r="S3" s="12" t="n">
        <v>14.0</v>
      </c>
      <c r="T3" s="12" t="n">
        <v>13.6</v>
      </c>
      <c r="U3" s="12" t="n">
        <v>3.2</v>
      </c>
      <c r="V3" s="12" t="n">
        <v>9.4</v>
      </c>
      <c r="W3" s="12" t="n">
        <v>5.0</v>
      </c>
      <c r="X3" s="12" t="n">
        <v>3.4</v>
      </c>
      <c r="Y3" s="12" t="n">
        <v>9.2</v>
      </c>
      <c r="Z3" s="12" t="n">
        <v>19.8</v>
      </c>
      <c r="AA3" s="12" t="n">
        <v>81.6</v>
      </c>
      <c r="AB3" s="12" t="n">
        <v>65.8</v>
      </c>
      <c r="AC3" s="12" t="n">
        <v>252.4</v>
      </c>
      <c r="AD3" s="12" t="n">
        <v>86.6</v>
      </c>
      <c r="AE3" s="12" t="n">
        <v>65.2</v>
      </c>
      <c r="AF3" s="12" t="n">
        <v>55.8</v>
      </c>
      <c r="AG3" s="12" t="n">
        <v>18.8</v>
      </c>
      <c r="AH3" s="12" t="n">
        <v>32.4</v>
      </c>
      <c r="AI3" s="12" t="n">
        <v>15.6</v>
      </c>
      <c r="AJ3" s="12" t="n">
        <v>8.8</v>
      </c>
      <c r="AK3" s="12" t="n">
        <v>4.2</v>
      </c>
      <c r="AL3" s="12" t="n">
        <v>9.0</v>
      </c>
      <c r="AM3" s="12" t="n">
        <v>4.0</v>
      </c>
      <c r="AN3" s="12" t="n">
        <v>31.2</v>
      </c>
      <c r="AO3" s="12" t="n">
        <v>5.8</v>
      </c>
      <c r="AP3" s="12" t="n">
        <v>8.4</v>
      </c>
      <c r="AQ3" s="12" t="n">
        <v>27.0</v>
      </c>
      <c r="AR3" s="12" t="n">
        <v>10.4</v>
      </c>
      <c r="AS3" s="12" t="n">
        <v>2.2</v>
      </c>
      <c r="AT3" s="13" t="n">
        <v>1605.6000000000001</v>
      </c>
      <c r="AU3" s="14"/>
      <c r="AW3" s="9" t="s">
        <v>38</v>
      </c>
      <c r="AX3" s="24">
        <f>SUM(B3:Z27,AK3:AN27,B38:Z41,AK38:AN41,B46:Z46,AS3:AS27,AS38:AS41,AK46:AN46,AS46)</f>
        <v>24032.000000000007</v>
      </c>
      <c r="AZ3" s="9" t="s">
        <v>39</v>
      </c>
      <c r="BA3" s="15">
        <f>SUM(AX12:AX18,AY12:BD12)</f>
        <v>60340.600000000006</v>
      </c>
      <c r="BB3" s="16">
        <f>BA3/BE$19</f>
        <v>0.57719223734857716</v>
      </c>
    </row>
    <row r="4" spans="1:57">
      <c r="A4" s="1" t="s">
        <v>3</v>
      </c>
      <c r="B4" s="12" t="n">
        <v>54.6</v>
      </c>
      <c r="C4" s="12" t="n">
        <v>11.8</v>
      </c>
      <c r="D4" s="12" t="n">
        <v>58.6</v>
      </c>
      <c r="E4" s="12" t="n">
        <v>41.4</v>
      </c>
      <c r="F4" s="12" t="n">
        <v>235.8</v>
      </c>
      <c r="G4" s="12" t="n">
        <v>89.8</v>
      </c>
      <c r="H4" s="12" t="n">
        <v>83.6</v>
      </c>
      <c r="I4" s="12" t="n">
        <v>60.0</v>
      </c>
      <c r="J4" s="12" t="n">
        <v>94.8</v>
      </c>
      <c r="K4" s="12" t="n">
        <v>27.0</v>
      </c>
      <c r="L4" s="12" t="n">
        <v>63.4</v>
      </c>
      <c r="M4" s="12" t="n">
        <v>260.0</v>
      </c>
      <c r="N4" s="12" t="n">
        <v>27.2</v>
      </c>
      <c r="O4" s="12" t="n">
        <v>24.2</v>
      </c>
      <c r="P4" s="12" t="n">
        <v>24.4</v>
      </c>
      <c r="Q4" s="12" t="n">
        <v>12.6</v>
      </c>
      <c r="R4" s="12" t="n">
        <v>11.4</v>
      </c>
      <c r="S4" s="12" t="n">
        <v>32.0</v>
      </c>
      <c r="T4" s="12" t="n">
        <v>17.8</v>
      </c>
      <c r="U4" s="12" t="n">
        <v>7.8</v>
      </c>
      <c r="V4" s="12" t="n">
        <v>21.6</v>
      </c>
      <c r="W4" s="12" t="n">
        <v>5.2</v>
      </c>
      <c r="X4" s="12" t="n">
        <v>4.2</v>
      </c>
      <c r="Y4" s="12" t="n">
        <v>14.8</v>
      </c>
      <c r="Z4" s="12" t="n">
        <v>24.8</v>
      </c>
      <c r="AA4" s="12" t="n">
        <v>173.4</v>
      </c>
      <c r="AB4" s="12" t="n">
        <v>153.6</v>
      </c>
      <c r="AC4" s="12" t="n">
        <v>591.8</v>
      </c>
      <c r="AD4" s="12" t="n">
        <v>133.4</v>
      </c>
      <c r="AE4" s="12" t="n">
        <v>71.6</v>
      </c>
      <c r="AF4" s="12" t="n">
        <v>55.4</v>
      </c>
      <c r="AG4" s="12" t="n">
        <v>29.8</v>
      </c>
      <c r="AH4" s="12" t="n">
        <v>52.6</v>
      </c>
      <c r="AI4" s="12" t="n">
        <v>24.0</v>
      </c>
      <c r="AJ4" s="12" t="n">
        <v>13.2</v>
      </c>
      <c r="AK4" s="12" t="n">
        <v>5.6</v>
      </c>
      <c r="AL4" s="12" t="n">
        <v>13.0</v>
      </c>
      <c r="AM4" s="12" t="n">
        <v>2.0</v>
      </c>
      <c r="AN4" s="12" t="n">
        <v>27.6</v>
      </c>
      <c r="AO4" s="12" t="n">
        <v>8.4</v>
      </c>
      <c r="AP4" s="12" t="n">
        <v>11.6</v>
      </c>
      <c r="AQ4" s="12" t="n">
        <v>67.6</v>
      </c>
      <c r="AR4" s="12" t="n">
        <v>15.4</v>
      </c>
      <c r="AS4" s="12" t="n">
        <v>6.8</v>
      </c>
      <c r="AT4" s="13" t="n">
        <v>2765.6</v>
      </c>
      <c r="AU4" s="14"/>
      <c r="AW4" s="9" t="s">
        <v>40</v>
      </c>
      <c r="AX4" s="24">
        <f>SUM(AA28:AJ37, AA42:AJ45, AO28:AR37, AO42:AR45)</f>
        <v>33966</v>
      </c>
      <c r="AZ4" s="9" t="s">
        <v>41</v>
      </c>
      <c r="BA4" s="15">
        <f>SUM(AY13:BC18)</f>
        <v>39669.4</v>
      </c>
      <c r="BB4" s="16">
        <f>BA4/BE$19</f>
        <v>0.3794604253235076</v>
      </c>
    </row>
    <row r="5" spans="1:57">
      <c r="A5" s="1" t="s">
        <v>4</v>
      </c>
      <c r="B5" s="12" t="n">
        <v>68.8</v>
      </c>
      <c r="C5" s="12" t="n">
        <v>50.8</v>
      </c>
      <c r="D5" s="12" t="n">
        <v>8.6</v>
      </c>
      <c r="E5" s="12" t="n">
        <v>42.2</v>
      </c>
      <c r="F5" s="12" t="n">
        <v>241.4</v>
      </c>
      <c r="G5" s="12" t="n">
        <v>57.4</v>
      </c>
      <c r="H5" s="12" t="n">
        <v>50.8</v>
      </c>
      <c r="I5" s="12" t="n">
        <v>51.2</v>
      </c>
      <c r="J5" s="12" t="n">
        <v>58.8</v>
      </c>
      <c r="K5" s="12" t="n">
        <v>25.8</v>
      </c>
      <c r="L5" s="12" t="n">
        <v>30.8</v>
      </c>
      <c r="M5" s="12" t="n">
        <v>107.4</v>
      </c>
      <c r="N5" s="12" t="n">
        <v>12.4</v>
      </c>
      <c r="O5" s="12" t="n">
        <v>12.6</v>
      </c>
      <c r="P5" s="12" t="n">
        <v>8.6</v>
      </c>
      <c r="Q5" s="12" t="n">
        <v>4.0</v>
      </c>
      <c r="R5" s="12" t="n">
        <v>8.2</v>
      </c>
      <c r="S5" s="12" t="n">
        <v>24.2</v>
      </c>
      <c r="T5" s="12" t="n">
        <v>7.6</v>
      </c>
      <c r="U5" s="12" t="n">
        <v>5.4</v>
      </c>
      <c r="V5" s="12" t="n">
        <v>14.2</v>
      </c>
      <c r="W5" s="12" t="n">
        <v>9.0</v>
      </c>
      <c r="X5" s="12" t="n">
        <v>3.2</v>
      </c>
      <c r="Y5" s="12" t="n">
        <v>22.2</v>
      </c>
      <c r="Z5" s="12" t="n">
        <v>8.2</v>
      </c>
      <c r="AA5" s="12" t="n">
        <v>123.4</v>
      </c>
      <c r="AB5" s="12" t="n">
        <v>86.0</v>
      </c>
      <c r="AC5" s="12" t="n">
        <v>341.6</v>
      </c>
      <c r="AD5" s="12" t="n">
        <v>122.0</v>
      </c>
      <c r="AE5" s="12" t="n">
        <v>40.4</v>
      </c>
      <c r="AF5" s="12" t="n">
        <v>29.6</v>
      </c>
      <c r="AG5" s="12" t="n">
        <v>15.0</v>
      </c>
      <c r="AH5" s="12" t="n">
        <v>14.4</v>
      </c>
      <c r="AI5" s="12" t="n">
        <v>10.8</v>
      </c>
      <c r="AJ5" s="12" t="n">
        <v>4.8</v>
      </c>
      <c r="AK5" s="12" t="n">
        <v>2.0</v>
      </c>
      <c r="AL5" s="12" t="n">
        <v>5.8</v>
      </c>
      <c r="AM5" s="12" t="n">
        <v>1.4</v>
      </c>
      <c r="AN5" s="12" t="n">
        <v>10.0</v>
      </c>
      <c r="AO5" s="12" t="n">
        <v>1.0</v>
      </c>
      <c r="AP5" s="12" t="n">
        <v>2.8</v>
      </c>
      <c r="AQ5" s="12" t="n">
        <v>53.8</v>
      </c>
      <c r="AR5" s="12" t="n">
        <v>13.4</v>
      </c>
      <c r="AS5" s="12" t="n">
        <v>5.4</v>
      </c>
      <c r="AT5" s="13" t="n">
        <v>1817.4000000000003</v>
      </c>
      <c r="AU5" s="14"/>
      <c r="AW5" s="9" t="s">
        <v>42</v>
      </c>
      <c r="AX5" s="24">
        <f>SUM(AA3:AJ27,B28:Z37,AA38:AJ41,AK28:AN37, B42:Z45, AK42:AN45, AO3:AR27, AO38:AR41,AS28:AS37,AS42:AS45,AA46:AJ46,AO46:AR46)</f>
        <v>46543.599999999948</v>
      </c>
    </row>
    <row r="6" spans="1:57">
      <c r="A6" s="1" t="s">
        <v>5</v>
      </c>
      <c r="B6" s="12" t="n">
        <v>44.2</v>
      </c>
      <c r="C6" s="12" t="n">
        <v>38.4</v>
      </c>
      <c r="D6" s="12" t="n">
        <v>39.2</v>
      </c>
      <c r="E6" s="12" t="n">
        <v>9.8</v>
      </c>
      <c r="F6" s="12" t="n">
        <v>74.6</v>
      </c>
      <c r="G6" s="12" t="n">
        <v>46.4</v>
      </c>
      <c r="H6" s="12" t="n">
        <v>48.2</v>
      </c>
      <c r="I6" s="12" t="n">
        <v>57.2</v>
      </c>
      <c r="J6" s="12" t="n">
        <v>64.4</v>
      </c>
      <c r="K6" s="12" t="n">
        <v>27.2</v>
      </c>
      <c r="L6" s="12" t="n">
        <v>38.6</v>
      </c>
      <c r="M6" s="12" t="n">
        <v>106.2</v>
      </c>
      <c r="N6" s="12" t="n">
        <v>15.8</v>
      </c>
      <c r="O6" s="12" t="n">
        <v>16.2</v>
      </c>
      <c r="P6" s="12" t="n">
        <v>14.0</v>
      </c>
      <c r="Q6" s="12" t="n">
        <v>3.4</v>
      </c>
      <c r="R6" s="12" t="n">
        <v>11.4</v>
      </c>
      <c r="S6" s="12" t="n">
        <v>20.8</v>
      </c>
      <c r="T6" s="12" t="n">
        <v>9.2</v>
      </c>
      <c r="U6" s="12" t="n">
        <v>9.4</v>
      </c>
      <c r="V6" s="12" t="n">
        <v>21.2</v>
      </c>
      <c r="W6" s="12" t="n">
        <v>6.4</v>
      </c>
      <c r="X6" s="12" t="n">
        <v>4.2</v>
      </c>
      <c r="Y6" s="12" t="n">
        <v>12.6</v>
      </c>
      <c r="Z6" s="12" t="n">
        <v>15.2</v>
      </c>
      <c r="AA6" s="12" t="n">
        <v>171.6</v>
      </c>
      <c r="AB6" s="12" t="n">
        <v>115.4</v>
      </c>
      <c r="AC6" s="12" t="n">
        <v>364.4</v>
      </c>
      <c r="AD6" s="12" t="n">
        <v>181.8</v>
      </c>
      <c r="AE6" s="12" t="n">
        <v>71.6</v>
      </c>
      <c r="AF6" s="12" t="n">
        <v>60.0</v>
      </c>
      <c r="AG6" s="12" t="n">
        <v>26.4</v>
      </c>
      <c r="AH6" s="12" t="n">
        <v>21.8</v>
      </c>
      <c r="AI6" s="12" t="n">
        <v>14.2</v>
      </c>
      <c r="AJ6" s="12" t="n">
        <v>2.6</v>
      </c>
      <c r="AK6" s="12" t="n">
        <v>1.8</v>
      </c>
      <c r="AL6" s="12" t="n">
        <v>8.4</v>
      </c>
      <c r="AM6" s="12" t="n">
        <v>2.8</v>
      </c>
      <c r="AN6" s="12" t="n">
        <v>10.8</v>
      </c>
      <c r="AO6" s="12" t="n">
        <v>3.6</v>
      </c>
      <c r="AP6" s="12" t="n">
        <v>4.6</v>
      </c>
      <c r="AQ6" s="12" t="n">
        <v>98.2</v>
      </c>
      <c r="AR6" s="12" t="n">
        <v>16.0</v>
      </c>
      <c r="AS6" s="12" t="n">
        <v>2.8</v>
      </c>
      <c r="AT6" s="13" t="n">
        <v>1932.9999999999995</v>
      </c>
      <c r="AU6" s="14"/>
      <c r="AX6" s="12"/>
    </row>
    <row r="7" spans="1:57">
      <c r="A7" s="1" t="s">
        <v>6</v>
      </c>
      <c r="B7" s="12" t="n">
        <v>174.4</v>
      </c>
      <c r="C7" s="12" t="n">
        <v>232.2</v>
      </c>
      <c r="D7" s="12" t="n">
        <v>247.0</v>
      </c>
      <c r="E7" s="12" t="n">
        <v>70.8</v>
      </c>
      <c r="F7" s="12" t="n">
        <v>26.4</v>
      </c>
      <c r="G7" s="12" t="n">
        <v>148.6</v>
      </c>
      <c r="H7" s="12" t="n">
        <v>153.8</v>
      </c>
      <c r="I7" s="12" t="n">
        <v>176.4</v>
      </c>
      <c r="J7" s="12" t="n">
        <v>169.4</v>
      </c>
      <c r="K7" s="12" t="n">
        <v>78.6</v>
      </c>
      <c r="L7" s="12" t="n">
        <v>117.4</v>
      </c>
      <c r="M7" s="12" t="n">
        <v>379.6</v>
      </c>
      <c r="N7" s="12" t="n">
        <v>55.0</v>
      </c>
      <c r="O7" s="12" t="n">
        <v>55.8</v>
      </c>
      <c r="P7" s="12" t="n">
        <v>43.0</v>
      </c>
      <c r="Q7" s="12" t="n">
        <v>21.0</v>
      </c>
      <c r="R7" s="12" t="n">
        <v>46.6</v>
      </c>
      <c r="S7" s="12" t="n">
        <v>165.0</v>
      </c>
      <c r="T7" s="12" t="n">
        <v>32.2</v>
      </c>
      <c r="U7" s="12" t="n">
        <v>33.0</v>
      </c>
      <c r="V7" s="12" t="n">
        <v>51.2</v>
      </c>
      <c r="W7" s="12" t="n">
        <v>31.6</v>
      </c>
      <c r="X7" s="12" t="n">
        <v>23.6</v>
      </c>
      <c r="Y7" s="12" t="n">
        <v>24.0</v>
      </c>
      <c r="Z7" s="12" t="n">
        <v>73.4</v>
      </c>
      <c r="AA7" s="12" t="n">
        <v>279.2</v>
      </c>
      <c r="AB7" s="12" t="n">
        <v>186.8</v>
      </c>
      <c r="AC7" s="12" t="n">
        <v>800.8</v>
      </c>
      <c r="AD7" s="12" t="n">
        <v>307.0</v>
      </c>
      <c r="AE7" s="12" t="n">
        <v>156.0</v>
      </c>
      <c r="AF7" s="12" t="n">
        <v>121.2</v>
      </c>
      <c r="AG7" s="12" t="n">
        <v>62.2</v>
      </c>
      <c r="AH7" s="12" t="n">
        <v>51.2</v>
      </c>
      <c r="AI7" s="12" t="n">
        <v>52.2</v>
      </c>
      <c r="AJ7" s="12" t="n">
        <v>8.4</v>
      </c>
      <c r="AK7" s="12" t="n">
        <v>13.4</v>
      </c>
      <c r="AL7" s="12" t="n">
        <v>48.2</v>
      </c>
      <c r="AM7" s="12" t="n">
        <v>6.6</v>
      </c>
      <c r="AN7" s="12" t="n">
        <v>27.6</v>
      </c>
      <c r="AO7" s="12" t="n">
        <v>6.8</v>
      </c>
      <c r="AP7" s="12" t="n">
        <v>8.2</v>
      </c>
      <c r="AQ7" s="12" t="n">
        <v>404.2</v>
      </c>
      <c r="AR7" s="12" t="n">
        <v>74.6</v>
      </c>
      <c r="AS7" s="12" t="n">
        <v>10.0</v>
      </c>
      <c r="AT7" s="13" t="n">
        <v>5254.599999999999</v>
      </c>
      <c r="AU7" s="14"/>
      <c r="AX7" s="12"/>
    </row>
    <row r="8" spans="1:57">
      <c r="A8" s="1" t="s">
        <v>7</v>
      </c>
      <c r="B8" s="12" t="n">
        <v>66.2</v>
      </c>
      <c r="C8" s="12" t="n">
        <v>76.4</v>
      </c>
      <c r="D8" s="12" t="n">
        <v>50.8</v>
      </c>
      <c r="E8" s="12" t="n">
        <v>45.0</v>
      </c>
      <c r="F8" s="12" t="n">
        <v>130.2</v>
      </c>
      <c r="G8" s="12" t="n">
        <v>12.6</v>
      </c>
      <c r="H8" s="12" t="n">
        <v>72.4</v>
      </c>
      <c r="I8" s="12" t="n">
        <v>93.4</v>
      </c>
      <c r="J8" s="12" t="n">
        <v>94.4</v>
      </c>
      <c r="K8" s="12" t="n">
        <v>45.8</v>
      </c>
      <c r="L8" s="12" t="n">
        <v>72.4</v>
      </c>
      <c r="M8" s="12" t="n">
        <v>123.2</v>
      </c>
      <c r="N8" s="12" t="n">
        <v>20.2</v>
      </c>
      <c r="O8" s="12" t="n">
        <v>28.4</v>
      </c>
      <c r="P8" s="12" t="n">
        <v>20.6</v>
      </c>
      <c r="Q8" s="12" t="n">
        <v>12.0</v>
      </c>
      <c r="R8" s="12" t="n">
        <v>11.2</v>
      </c>
      <c r="S8" s="12" t="n">
        <v>29.4</v>
      </c>
      <c r="T8" s="12" t="n">
        <v>11.8</v>
      </c>
      <c r="U8" s="12" t="n">
        <v>10.2</v>
      </c>
      <c r="V8" s="12" t="n">
        <v>13.6</v>
      </c>
      <c r="W8" s="12" t="n">
        <v>8.0</v>
      </c>
      <c r="X8" s="12" t="n">
        <v>3.4</v>
      </c>
      <c r="Y8" s="12" t="n">
        <v>10.6</v>
      </c>
      <c r="Z8" s="12" t="n">
        <v>37.0</v>
      </c>
      <c r="AA8" s="12" t="n">
        <v>136.4</v>
      </c>
      <c r="AB8" s="12" t="n">
        <v>93.4</v>
      </c>
      <c r="AC8" s="12" t="n">
        <v>281.6</v>
      </c>
      <c r="AD8" s="12" t="n">
        <v>177.2</v>
      </c>
      <c r="AE8" s="12" t="n">
        <v>120.6</v>
      </c>
      <c r="AF8" s="12" t="n">
        <v>81.4</v>
      </c>
      <c r="AG8" s="12" t="n">
        <v>21.4</v>
      </c>
      <c r="AH8" s="12" t="n">
        <v>20.6</v>
      </c>
      <c r="AI8" s="12" t="n">
        <v>12.8</v>
      </c>
      <c r="AJ8" s="12" t="n">
        <v>4.2</v>
      </c>
      <c r="AK8" s="12" t="n">
        <v>6.4</v>
      </c>
      <c r="AL8" s="12" t="n">
        <v>10.2</v>
      </c>
      <c r="AM8" s="12" t="n">
        <v>1.2</v>
      </c>
      <c r="AN8" s="12" t="n">
        <v>20.2</v>
      </c>
      <c r="AO8" s="12" t="n">
        <v>3.8</v>
      </c>
      <c r="AP8" s="12" t="n">
        <v>3.2</v>
      </c>
      <c r="AQ8" s="12" t="n">
        <v>91.8</v>
      </c>
      <c r="AR8" s="12" t="n">
        <v>14.4</v>
      </c>
      <c r="AS8" s="12" t="n">
        <v>5.8</v>
      </c>
      <c r="AT8" s="13" t="n">
        <v>2205.7999999999997</v>
      </c>
      <c r="AU8" s="14"/>
      <c r="AX8" s="15"/>
    </row>
    <row r="9" spans="1:57">
      <c r="A9" s="1" t="s">
        <v>8</v>
      </c>
      <c r="B9" s="12" t="n">
        <v>76.2</v>
      </c>
      <c r="C9" s="12" t="n">
        <v>82.0</v>
      </c>
      <c r="D9" s="12" t="n">
        <v>50.8</v>
      </c>
      <c r="E9" s="12" t="n">
        <v>43.8</v>
      </c>
      <c r="F9" s="12" t="n">
        <v>134.6</v>
      </c>
      <c r="G9" s="12" t="n">
        <v>75.4</v>
      </c>
      <c r="H9" s="12" t="n">
        <v>12.0</v>
      </c>
      <c r="I9" s="12" t="n">
        <v>60.6</v>
      </c>
      <c r="J9" s="12" t="n">
        <v>80.4</v>
      </c>
      <c r="K9" s="12" t="n">
        <v>35.2</v>
      </c>
      <c r="L9" s="12" t="n">
        <v>94.6</v>
      </c>
      <c r="M9" s="12" t="n">
        <v>195.0</v>
      </c>
      <c r="N9" s="12" t="n">
        <v>37.0</v>
      </c>
      <c r="O9" s="12" t="n">
        <v>49.8</v>
      </c>
      <c r="P9" s="12" t="n">
        <v>29.2</v>
      </c>
      <c r="Q9" s="12" t="n">
        <v>17.6</v>
      </c>
      <c r="R9" s="12" t="n">
        <v>16.8</v>
      </c>
      <c r="S9" s="12" t="n">
        <v>29.6</v>
      </c>
      <c r="T9" s="12" t="n">
        <v>32.4</v>
      </c>
      <c r="U9" s="12" t="n">
        <v>20.8</v>
      </c>
      <c r="V9" s="12" t="n">
        <v>39.6</v>
      </c>
      <c r="W9" s="12" t="n">
        <v>14.2</v>
      </c>
      <c r="X9" s="12" t="n">
        <v>11.2</v>
      </c>
      <c r="Y9" s="12" t="n">
        <v>36.8</v>
      </c>
      <c r="Z9" s="12" t="n">
        <v>50.6</v>
      </c>
      <c r="AA9" s="12" t="n">
        <v>217.2</v>
      </c>
      <c r="AB9" s="12" t="n">
        <v>168.0</v>
      </c>
      <c r="AC9" s="12" t="n">
        <v>539.2</v>
      </c>
      <c r="AD9" s="12" t="n">
        <v>299.2</v>
      </c>
      <c r="AE9" s="12" t="n">
        <v>192.6</v>
      </c>
      <c r="AF9" s="12" t="n">
        <v>124.4</v>
      </c>
      <c r="AG9" s="12" t="n">
        <v>36.0</v>
      </c>
      <c r="AH9" s="12" t="n">
        <v>38.8</v>
      </c>
      <c r="AI9" s="12" t="n">
        <v>21.6</v>
      </c>
      <c r="AJ9" s="12" t="n">
        <v>7.6</v>
      </c>
      <c r="AK9" s="12" t="n">
        <v>7.2</v>
      </c>
      <c r="AL9" s="12" t="n">
        <v>14.0</v>
      </c>
      <c r="AM9" s="12" t="n">
        <v>4.6</v>
      </c>
      <c r="AN9" s="12" t="n">
        <v>55.8</v>
      </c>
      <c r="AO9" s="12" t="n">
        <v>5.6</v>
      </c>
      <c r="AP9" s="12" t="n">
        <v>5.8</v>
      </c>
      <c r="AQ9" s="12" t="n">
        <v>137.6</v>
      </c>
      <c r="AR9" s="12" t="n">
        <v>22.8</v>
      </c>
      <c r="AS9" s="12" t="n">
        <v>7.8</v>
      </c>
      <c r="AT9" s="13" t="n">
        <v>3232.0</v>
      </c>
      <c r="AU9" s="14"/>
      <c r="AX9" s="15"/>
    </row>
    <row r="10" spans="1:57">
      <c r="A10" s="1">
        <v>19</v>
      </c>
      <c r="B10" s="12" t="n">
        <v>31.8</v>
      </c>
      <c r="C10" s="12" t="n">
        <v>52.8</v>
      </c>
      <c r="D10" s="12" t="n">
        <v>53.0</v>
      </c>
      <c r="E10" s="12" t="n">
        <v>45.6</v>
      </c>
      <c r="F10" s="12" t="n">
        <v>154.6</v>
      </c>
      <c r="G10" s="12" t="n">
        <v>90.6</v>
      </c>
      <c r="H10" s="12" t="n">
        <v>45.8</v>
      </c>
      <c r="I10" s="12" t="n">
        <v>11.4</v>
      </c>
      <c r="J10" s="12" t="n">
        <v>14.6</v>
      </c>
      <c r="K10" s="12" t="n">
        <v>13.8</v>
      </c>
      <c r="L10" s="12" t="n">
        <v>61.0</v>
      </c>
      <c r="M10" s="12" t="n">
        <v>120.0</v>
      </c>
      <c r="N10" s="12" t="n">
        <v>36.4</v>
      </c>
      <c r="O10" s="12" t="n">
        <v>43.6</v>
      </c>
      <c r="P10" s="12" t="n">
        <v>34.4</v>
      </c>
      <c r="Q10" s="12" t="n">
        <v>25.6</v>
      </c>
      <c r="R10" s="12" t="n">
        <v>16.4</v>
      </c>
      <c r="S10" s="12" t="n">
        <v>34.4</v>
      </c>
      <c r="T10" s="12" t="n">
        <v>30.2</v>
      </c>
      <c r="U10" s="12" t="n">
        <v>24.6</v>
      </c>
      <c r="V10" s="12" t="n">
        <v>40.0</v>
      </c>
      <c r="W10" s="12" t="n">
        <v>19.2</v>
      </c>
      <c r="X10" s="12" t="n">
        <v>11.6</v>
      </c>
      <c r="Y10" s="12" t="n">
        <v>57.2</v>
      </c>
      <c r="Z10" s="12" t="n">
        <v>33.8</v>
      </c>
      <c r="AA10" s="12" t="n">
        <v>193.8</v>
      </c>
      <c r="AB10" s="12" t="n">
        <v>159.6</v>
      </c>
      <c r="AC10" s="12" t="n">
        <v>412.6</v>
      </c>
      <c r="AD10" s="12" t="n">
        <v>248.0</v>
      </c>
      <c r="AE10" s="12" t="n">
        <v>145.6</v>
      </c>
      <c r="AF10" s="12" t="n">
        <v>113.2</v>
      </c>
      <c r="AG10" s="12" t="n">
        <v>32.4</v>
      </c>
      <c r="AH10" s="12" t="n">
        <v>33.0</v>
      </c>
      <c r="AI10" s="12" t="n">
        <v>25.0</v>
      </c>
      <c r="AJ10" s="12" t="n">
        <v>4.6</v>
      </c>
      <c r="AK10" s="12" t="n">
        <v>6.6</v>
      </c>
      <c r="AL10" s="12" t="n">
        <v>18.0</v>
      </c>
      <c r="AM10" s="12" t="n">
        <v>4.4</v>
      </c>
      <c r="AN10" s="12" t="n">
        <v>32.0</v>
      </c>
      <c r="AO10" s="12" t="n">
        <v>7.0</v>
      </c>
      <c r="AP10" s="12" t="n">
        <v>7.2</v>
      </c>
      <c r="AQ10" s="12" t="n">
        <v>90.4</v>
      </c>
      <c r="AR10" s="12" t="n">
        <v>17.0</v>
      </c>
      <c r="AS10" s="12" t="n">
        <v>5.4</v>
      </c>
      <c r="AT10" s="13" t="n">
        <v>2658.2</v>
      </c>
      <c r="AU10" s="14"/>
      <c r="AW10" s="17"/>
      <c r="AX10" s="15"/>
      <c r="BD10" s="11"/>
    </row>
    <row r="11" spans="1:57">
      <c r="A11" s="1">
        <v>12</v>
      </c>
      <c r="B11" s="12" t="n">
        <v>46.6</v>
      </c>
      <c r="C11" s="12" t="n">
        <v>74.4</v>
      </c>
      <c r="D11" s="12" t="n">
        <v>48.0</v>
      </c>
      <c r="E11" s="12" t="n">
        <v>51.8</v>
      </c>
      <c r="F11" s="12" t="n">
        <v>143.4</v>
      </c>
      <c r="G11" s="12" t="n">
        <v>79.6</v>
      </c>
      <c r="H11" s="12" t="n">
        <v>73.0</v>
      </c>
      <c r="I11" s="12" t="n">
        <v>15.2</v>
      </c>
      <c r="J11" s="12" t="n">
        <v>15.6</v>
      </c>
      <c r="K11" s="12" t="n">
        <v>14.4</v>
      </c>
      <c r="L11" s="12" t="n">
        <v>67.0</v>
      </c>
      <c r="M11" s="12" t="n">
        <v>182.4</v>
      </c>
      <c r="N11" s="12" t="n">
        <v>47.4</v>
      </c>
      <c r="O11" s="12" t="n">
        <v>70.4</v>
      </c>
      <c r="P11" s="12" t="n">
        <v>40.2</v>
      </c>
      <c r="Q11" s="12" t="n">
        <v>26.6</v>
      </c>
      <c r="R11" s="12" t="n">
        <v>26.4</v>
      </c>
      <c r="S11" s="12" t="n">
        <v>52.4</v>
      </c>
      <c r="T11" s="12" t="n">
        <v>41.2</v>
      </c>
      <c r="U11" s="12" t="n">
        <v>25.0</v>
      </c>
      <c r="V11" s="12" t="n">
        <v>40.8</v>
      </c>
      <c r="W11" s="12" t="n">
        <v>14.0</v>
      </c>
      <c r="X11" s="12" t="n">
        <v>16.4</v>
      </c>
      <c r="Y11" s="12" t="n">
        <v>39.6</v>
      </c>
      <c r="Z11" s="12" t="n">
        <v>52.4</v>
      </c>
      <c r="AA11" s="12" t="n">
        <v>188.0</v>
      </c>
      <c r="AB11" s="12" t="n">
        <v>188.6</v>
      </c>
      <c r="AC11" s="12" t="n">
        <v>525.8</v>
      </c>
      <c r="AD11" s="12" t="n">
        <v>211.8</v>
      </c>
      <c r="AE11" s="12" t="n">
        <v>104.4</v>
      </c>
      <c r="AF11" s="12" t="n">
        <v>86.4</v>
      </c>
      <c r="AG11" s="12" t="n">
        <v>32.0</v>
      </c>
      <c r="AH11" s="12" t="n">
        <v>50.8</v>
      </c>
      <c r="AI11" s="12" t="n">
        <v>26.2</v>
      </c>
      <c r="AJ11" s="12" t="n">
        <v>11.6</v>
      </c>
      <c r="AK11" s="12" t="n">
        <v>11.0</v>
      </c>
      <c r="AL11" s="12" t="n">
        <v>10.8</v>
      </c>
      <c r="AM11" s="12" t="n">
        <v>9.2</v>
      </c>
      <c r="AN11" s="12" t="n">
        <v>39.6</v>
      </c>
      <c r="AO11" s="12" t="n">
        <v>9.4</v>
      </c>
      <c r="AP11" s="12" t="n">
        <v>13.6</v>
      </c>
      <c r="AQ11" s="12" t="n">
        <v>99.2</v>
      </c>
      <c r="AR11" s="12" t="n">
        <v>23.4</v>
      </c>
      <c r="AS11" s="12" t="n">
        <v>5.8</v>
      </c>
      <c r="AT11" s="13" t="n">
        <v>2951.8000000000006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9" t="s">
        <v>37</v>
      </c>
    </row>
    <row r="12" spans="1:57">
      <c r="A12" s="1" t="s">
        <v>9</v>
      </c>
      <c r="B12" s="12" t="n">
        <v>25.8</v>
      </c>
      <c r="C12" s="12" t="n">
        <v>34.0</v>
      </c>
      <c r="D12" s="12" t="n">
        <v>25.0</v>
      </c>
      <c r="E12" s="12" t="n">
        <v>25.0</v>
      </c>
      <c r="F12" s="12" t="n">
        <v>74.0</v>
      </c>
      <c r="G12" s="12" t="n">
        <v>45.0</v>
      </c>
      <c r="H12" s="12" t="n">
        <v>33.8</v>
      </c>
      <c r="I12" s="12" t="n">
        <v>15.0</v>
      </c>
      <c r="J12" s="12" t="n">
        <v>12.8</v>
      </c>
      <c r="K12" s="12" t="n">
        <v>7.4</v>
      </c>
      <c r="L12" s="12" t="n">
        <v>113.4</v>
      </c>
      <c r="M12" s="12" t="n">
        <v>195.8</v>
      </c>
      <c r="N12" s="12" t="n">
        <v>88.6</v>
      </c>
      <c r="O12" s="12" t="n">
        <v>95.6</v>
      </c>
      <c r="P12" s="12" t="n">
        <v>43.0</v>
      </c>
      <c r="Q12" s="12" t="n">
        <v>26.4</v>
      </c>
      <c r="R12" s="12" t="n">
        <v>28.2</v>
      </c>
      <c r="S12" s="12" t="n">
        <v>47.0</v>
      </c>
      <c r="T12" s="12" t="n">
        <v>9.0</v>
      </c>
      <c r="U12" s="12" t="n">
        <v>6.8</v>
      </c>
      <c r="V12" s="12" t="n">
        <v>12.4</v>
      </c>
      <c r="W12" s="12" t="n">
        <v>6.0</v>
      </c>
      <c r="X12" s="12" t="n">
        <v>3.8</v>
      </c>
      <c r="Y12" s="12" t="n">
        <v>13.8</v>
      </c>
      <c r="Z12" s="12" t="n">
        <v>29.2</v>
      </c>
      <c r="AA12" s="12" t="n">
        <v>176.2</v>
      </c>
      <c r="AB12" s="12" t="n">
        <v>159.4</v>
      </c>
      <c r="AC12" s="12" t="n">
        <v>529.4</v>
      </c>
      <c r="AD12" s="12" t="n">
        <v>212.8</v>
      </c>
      <c r="AE12" s="12" t="n">
        <v>136.0</v>
      </c>
      <c r="AF12" s="12" t="n">
        <v>92.6</v>
      </c>
      <c r="AG12" s="12" t="n">
        <v>32.6</v>
      </c>
      <c r="AH12" s="12" t="n">
        <v>49.6</v>
      </c>
      <c r="AI12" s="12" t="n">
        <v>28.4</v>
      </c>
      <c r="AJ12" s="12" t="n">
        <v>3.8</v>
      </c>
      <c r="AK12" s="12" t="n">
        <v>37.2</v>
      </c>
      <c r="AL12" s="12" t="n">
        <v>50.6</v>
      </c>
      <c r="AM12" s="12" t="n">
        <v>2.2</v>
      </c>
      <c r="AN12" s="12" t="n">
        <v>12.2</v>
      </c>
      <c r="AO12" s="12" t="n">
        <v>4.4</v>
      </c>
      <c r="AP12" s="12" t="n">
        <v>4.2</v>
      </c>
      <c r="AQ12" s="12" t="n">
        <v>35.4</v>
      </c>
      <c r="AR12" s="12" t="n">
        <v>6.4</v>
      </c>
      <c r="AS12" s="12" t="n">
        <v>25.2</v>
      </c>
      <c r="AT12" s="13" t="n">
        <v>2615.3999999999996</v>
      </c>
      <c r="AU12" s="14"/>
      <c r="AW12" s="17" t="s">
        <v>43</v>
      </c>
      <c r="AX12" s="15">
        <f>SUM(AA28:AD31)</f>
        <v>1138</v>
      </c>
      <c r="AY12" s="15">
        <f>SUM(Z28:Z31,H28:K31)</f>
        <v>4222</v>
      </c>
      <c r="AZ12" s="15">
        <f>SUM(AE28:AJ31)</f>
        <v>9468.4</v>
      </c>
      <c r="BA12" s="15">
        <f>SUM(B28:G31)</f>
        <v>3727.8</v>
      </c>
      <c r="BB12" s="15">
        <f>SUM(AM28:AN31,T28:Y31)</f>
        <v>3576.6000000000004</v>
      </c>
      <c r="BC12" s="15">
        <f>SUM(AK28:AL31,L28:S31)</f>
        <v>4896.3999999999987</v>
      </c>
      <c r="BD12" s="14">
        <f>SUM(AO28:AR31)</f>
        <v>2999.6000000000004</v>
      </c>
      <c r="BE12" s="9">
        <f t="shared" ref="BE12:BE19" si="0">SUM(AX12:BD12)</f>
        <v>30028.800000000003</v>
      </c>
    </row>
    <row r="13" spans="1:57">
      <c r="A13" s="1" t="s">
        <v>10</v>
      </c>
      <c r="B13" s="12" t="n">
        <v>49.2</v>
      </c>
      <c r="C13" s="12" t="n">
        <v>59.8</v>
      </c>
      <c r="D13" s="12" t="n">
        <v>41.0</v>
      </c>
      <c r="E13" s="12" t="n">
        <v>37.6</v>
      </c>
      <c r="F13" s="12" t="n">
        <v>120.4</v>
      </c>
      <c r="G13" s="12" t="n">
        <v>78.0</v>
      </c>
      <c r="H13" s="12" t="n">
        <v>83.4</v>
      </c>
      <c r="I13" s="12" t="n">
        <v>60.2</v>
      </c>
      <c r="J13" s="12" t="n">
        <v>67.0</v>
      </c>
      <c r="K13" s="12" t="n">
        <v>92.8</v>
      </c>
      <c r="L13" s="12" t="n">
        <v>15.8</v>
      </c>
      <c r="M13" s="12" t="n">
        <v>317.8</v>
      </c>
      <c r="N13" s="12" t="n">
        <v>93.2</v>
      </c>
      <c r="O13" s="12" t="n">
        <v>184.6</v>
      </c>
      <c r="P13" s="12" t="n">
        <v>101.2</v>
      </c>
      <c r="Q13" s="12" t="n">
        <v>49.0</v>
      </c>
      <c r="R13" s="12" t="n">
        <v>28.0</v>
      </c>
      <c r="S13" s="12" t="n">
        <v>67.4</v>
      </c>
      <c r="T13" s="12" t="n">
        <v>27.6</v>
      </c>
      <c r="U13" s="12" t="n">
        <v>13.0</v>
      </c>
      <c r="V13" s="12" t="n">
        <v>27.0</v>
      </c>
      <c r="W13" s="12" t="n">
        <v>9.0</v>
      </c>
      <c r="X13" s="12" t="n">
        <v>10.0</v>
      </c>
      <c r="Y13" s="12" t="n">
        <v>21.6</v>
      </c>
      <c r="Z13" s="12" t="n">
        <v>69.4</v>
      </c>
      <c r="AA13" s="12" t="n">
        <v>235.6</v>
      </c>
      <c r="AB13" s="12" t="n">
        <v>178.8</v>
      </c>
      <c r="AC13" s="12" t="n">
        <v>694.8</v>
      </c>
      <c r="AD13" s="12" t="n">
        <v>263.4</v>
      </c>
      <c r="AE13" s="12" t="n">
        <v>122.6</v>
      </c>
      <c r="AF13" s="12" t="n">
        <v>109.4</v>
      </c>
      <c r="AG13" s="12" t="n">
        <v>31.0</v>
      </c>
      <c r="AH13" s="12" t="n">
        <v>57.6</v>
      </c>
      <c r="AI13" s="12" t="n">
        <v>44.8</v>
      </c>
      <c r="AJ13" s="12" t="n">
        <v>7.2</v>
      </c>
      <c r="AK13" s="12" t="n">
        <v>30.2</v>
      </c>
      <c r="AL13" s="12" t="n">
        <v>58.6</v>
      </c>
      <c r="AM13" s="12" t="n">
        <v>5.8</v>
      </c>
      <c r="AN13" s="12" t="n">
        <v>35.4</v>
      </c>
      <c r="AO13" s="12" t="n">
        <v>3.2</v>
      </c>
      <c r="AP13" s="12" t="n">
        <v>7.6</v>
      </c>
      <c r="AQ13" s="12" t="n">
        <v>56.6</v>
      </c>
      <c r="AR13" s="12" t="n">
        <v>12.6</v>
      </c>
      <c r="AS13" s="12" t="n">
        <v>33.8</v>
      </c>
      <c r="AT13" s="13" t="n">
        <v>3712.9999999999995</v>
      </c>
      <c r="AU13" s="14"/>
      <c r="AW13" s="17" t="s">
        <v>44</v>
      </c>
      <c r="AX13" s="15">
        <f>SUM(AA27:AD27,AA9:AD12)</f>
        <v>4221.3999999999996</v>
      </c>
      <c r="AY13" s="15">
        <f>SUM(Z27,Z9:Z12,H9:K12,H27:K27)</f>
        <v>613.79999999999995</v>
      </c>
      <c r="AZ13" s="15">
        <f>SUM(AE9:AJ12,AE27:AJ27)</f>
        <v>1286.3999999999999</v>
      </c>
      <c r="BA13" s="15">
        <f>SUM(B9:G12,B27:G27)</f>
        <v>1468.6000000000008</v>
      </c>
      <c r="BB13" s="15">
        <f>SUM(T9:Y12,AM9:AN12,T27:Y27,AM27:AN27)</f>
        <v>656.2</v>
      </c>
      <c r="BC13" s="15">
        <f>SUM(L9:S12,AK9:AL12,L27:S27,AK27:AL27)</f>
        <v>1730.1999999999998</v>
      </c>
      <c r="BD13" s="14">
        <f>SUM(AO9:AR12,AO27:AR27)</f>
        <v>328.2</v>
      </c>
      <c r="BE13" s="9">
        <f t="shared" si="0"/>
        <v>10304.800000000003</v>
      </c>
    </row>
    <row r="14" spans="1:57">
      <c r="A14" s="1" t="s">
        <v>11</v>
      </c>
      <c r="B14" s="12" t="n">
        <v>102.2</v>
      </c>
      <c r="C14" s="12" t="n">
        <v>280.2</v>
      </c>
      <c r="D14" s="12" t="n">
        <v>92.2</v>
      </c>
      <c r="E14" s="12" t="n">
        <v>96.6</v>
      </c>
      <c r="F14" s="12" t="n">
        <v>157.4</v>
      </c>
      <c r="G14" s="12" t="n">
        <v>107.0</v>
      </c>
      <c r="H14" s="12" t="n">
        <v>154.4</v>
      </c>
      <c r="I14" s="12" t="n">
        <v>121.4</v>
      </c>
      <c r="J14" s="12" t="n">
        <v>170.6</v>
      </c>
      <c r="K14" s="12" t="n">
        <v>162.4</v>
      </c>
      <c r="L14" s="12" t="n">
        <v>303.4</v>
      </c>
      <c r="M14" s="12" t="n">
        <v>10.8</v>
      </c>
      <c r="N14" s="12" t="n">
        <v>365.6</v>
      </c>
      <c r="O14" s="12" t="n">
        <v>379.0</v>
      </c>
      <c r="P14" s="12" t="n">
        <v>210.4</v>
      </c>
      <c r="Q14" s="12" t="n">
        <v>124.2</v>
      </c>
      <c r="R14" s="12" t="n">
        <v>164.6</v>
      </c>
      <c r="S14" s="12" t="n">
        <v>457.0</v>
      </c>
      <c r="T14" s="12" t="n">
        <v>115.8</v>
      </c>
      <c r="U14" s="12" t="n">
        <v>129.4</v>
      </c>
      <c r="V14" s="12" t="n">
        <v>122.8</v>
      </c>
      <c r="W14" s="12" t="n">
        <v>62.8</v>
      </c>
      <c r="X14" s="12" t="n">
        <v>71.6</v>
      </c>
      <c r="Y14" s="12" t="n">
        <v>63.8</v>
      </c>
      <c r="Z14" s="12" t="n">
        <v>84.0</v>
      </c>
      <c r="AA14" s="12" t="n">
        <v>282.2</v>
      </c>
      <c r="AB14" s="12" t="n">
        <v>206.6</v>
      </c>
      <c r="AC14" s="12" t="n">
        <v>642.2</v>
      </c>
      <c r="AD14" s="12" t="n">
        <v>238.2</v>
      </c>
      <c r="AE14" s="12" t="n">
        <v>77.0</v>
      </c>
      <c r="AF14" s="12" t="n">
        <v>70.0</v>
      </c>
      <c r="AG14" s="12" t="n">
        <v>38.6</v>
      </c>
      <c r="AH14" s="12" t="n">
        <v>56.8</v>
      </c>
      <c r="AI14" s="12" t="n">
        <v>83.0</v>
      </c>
      <c r="AJ14" s="12" t="n">
        <v>12.2</v>
      </c>
      <c r="AK14" s="12" t="n">
        <v>163.2</v>
      </c>
      <c r="AL14" s="12" t="n">
        <v>810.4</v>
      </c>
      <c r="AM14" s="12" t="n">
        <v>63.6</v>
      </c>
      <c r="AN14" s="12" t="n">
        <v>174.8</v>
      </c>
      <c r="AO14" s="12" t="n">
        <v>15.6</v>
      </c>
      <c r="AP14" s="12" t="n">
        <v>21.8</v>
      </c>
      <c r="AQ14" s="12" t="n">
        <v>56.4</v>
      </c>
      <c r="AR14" s="12" t="n">
        <v>43.2</v>
      </c>
      <c r="AS14" s="12" t="n">
        <v>218.2</v>
      </c>
      <c r="AT14" s="13" t="n">
        <v>7383.6</v>
      </c>
      <c r="AU14" s="14"/>
      <c r="AW14" s="17" t="s">
        <v>45</v>
      </c>
      <c r="AX14" s="15">
        <f>SUM(AA32:AD37)</f>
        <v>9978.8000000000011</v>
      </c>
      <c r="AY14" s="15">
        <f>SUM(H32:K37,Z32:Z37)</f>
        <v>1322.5999999999997</v>
      </c>
      <c r="AZ14" s="15">
        <f>SUM(AE32:AJ37)</f>
        <v>3523.4</v>
      </c>
      <c r="BA14" s="15">
        <f>SUM(B32:G37)</f>
        <v>1210.8</v>
      </c>
      <c r="BB14" s="15">
        <f>SUM(T32:Y37,AM32:AN37)</f>
        <v>824.8</v>
      </c>
      <c r="BC14" s="15">
        <f>SUM(L32:S37,AK32:AL37)</f>
        <v>1289.3999999999999</v>
      </c>
      <c r="BD14" s="14">
        <f>SUM(AO32:AR37)</f>
        <v>1666.6</v>
      </c>
      <c r="BE14" s="9">
        <f t="shared" si="0"/>
        <v>19816.400000000001</v>
      </c>
    </row>
    <row r="15" spans="1:57">
      <c r="A15" s="1" t="s">
        <v>12</v>
      </c>
      <c r="B15" s="12" t="n">
        <v>20.6</v>
      </c>
      <c r="C15" s="12" t="n">
        <v>25.8</v>
      </c>
      <c r="D15" s="12" t="n">
        <v>13.4</v>
      </c>
      <c r="E15" s="12" t="n">
        <v>15.4</v>
      </c>
      <c r="F15" s="12" t="n">
        <v>56.2</v>
      </c>
      <c r="G15" s="12" t="n">
        <v>23.6</v>
      </c>
      <c r="H15" s="12" t="n">
        <v>41.4</v>
      </c>
      <c r="I15" s="12" t="n">
        <v>41.6</v>
      </c>
      <c r="J15" s="12" t="n">
        <v>53.4</v>
      </c>
      <c r="K15" s="12" t="n">
        <v>93.2</v>
      </c>
      <c r="L15" s="12" t="n">
        <v>90.6</v>
      </c>
      <c r="M15" s="12" t="n">
        <v>370.6</v>
      </c>
      <c r="N15" s="12" t="n">
        <v>10.4</v>
      </c>
      <c r="O15" s="12" t="n">
        <v>81.8</v>
      </c>
      <c r="P15" s="12" t="n">
        <v>71.4</v>
      </c>
      <c r="Q15" s="12" t="n">
        <v>30.4</v>
      </c>
      <c r="R15" s="12" t="n">
        <v>22.8</v>
      </c>
      <c r="S15" s="12" t="n">
        <v>37.4</v>
      </c>
      <c r="T15" s="12" t="n">
        <v>12.4</v>
      </c>
      <c r="U15" s="12" t="n">
        <v>6.0</v>
      </c>
      <c r="V15" s="12" t="n">
        <v>7.0</v>
      </c>
      <c r="W15" s="12" t="n">
        <v>4.0</v>
      </c>
      <c r="X15" s="12" t="n">
        <v>3.4</v>
      </c>
      <c r="Y15" s="12" t="n">
        <v>10.2</v>
      </c>
      <c r="Z15" s="12" t="n">
        <v>25.6</v>
      </c>
      <c r="AA15" s="12" t="n">
        <v>117.6</v>
      </c>
      <c r="AB15" s="12" t="n">
        <v>87.2</v>
      </c>
      <c r="AC15" s="12" t="n">
        <v>417.4</v>
      </c>
      <c r="AD15" s="12" t="n">
        <v>117.2</v>
      </c>
      <c r="AE15" s="12" t="n">
        <v>31.0</v>
      </c>
      <c r="AF15" s="12" t="n">
        <v>31.8</v>
      </c>
      <c r="AG15" s="12" t="n">
        <v>15.2</v>
      </c>
      <c r="AH15" s="12" t="n">
        <v>23.2</v>
      </c>
      <c r="AI15" s="12" t="n">
        <v>18.4</v>
      </c>
      <c r="AJ15" s="12" t="n">
        <v>3.6</v>
      </c>
      <c r="AK15" s="12" t="n">
        <v>24.0</v>
      </c>
      <c r="AL15" s="12" t="n">
        <v>27.8</v>
      </c>
      <c r="AM15" s="12" t="n">
        <v>2.6</v>
      </c>
      <c r="AN15" s="12" t="n">
        <v>18.0</v>
      </c>
      <c r="AO15" s="12" t="n">
        <v>3.2</v>
      </c>
      <c r="AP15" s="12" t="n">
        <v>7.8</v>
      </c>
      <c r="AQ15" s="12" t="n">
        <v>37.0</v>
      </c>
      <c r="AR15" s="12" t="n">
        <v>8.6</v>
      </c>
      <c r="AS15" s="12" t="n">
        <v>30.8</v>
      </c>
      <c r="AT15" s="13" t="n">
        <v>2191.0000000000005</v>
      </c>
      <c r="AU15" s="14"/>
      <c r="AW15" s="17" t="s">
        <v>46</v>
      </c>
      <c r="AX15" s="15">
        <f>SUM(AA3:AD8)</f>
        <v>3952.4000000000005</v>
      </c>
      <c r="AY15" s="15">
        <f>SUM(H3:K8,Z3:Z8)</f>
        <v>1598.3999999999999</v>
      </c>
      <c r="AZ15" s="15">
        <f>SUM(AE3:AJ8)</f>
        <v>1265.6000000000001</v>
      </c>
      <c r="BA15" s="15">
        <f>SUM(B3:G8)</f>
        <v>2434.7999999999993</v>
      </c>
      <c r="BB15" s="15">
        <f>SUM(T3:Y8,AM3:AN8)</f>
        <v>562.59999999999991</v>
      </c>
      <c r="BC15" s="15">
        <f>SUM(L3:S8,AK3:AL8)</f>
        <v>1781.9999999999993</v>
      </c>
      <c r="BD15" s="14">
        <f>SUM(AO3:AR8)</f>
        <v>656</v>
      </c>
      <c r="BE15" s="9">
        <f t="shared" si="0"/>
        <v>12251.800000000001</v>
      </c>
    </row>
    <row r="16" spans="1:57">
      <c r="A16" s="1" t="s">
        <v>13</v>
      </c>
      <c r="B16" s="12" t="n">
        <v>19.4</v>
      </c>
      <c r="C16" s="12" t="n">
        <v>31.4</v>
      </c>
      <c r="D16" s="12" t="n">
        <v>12.0</v>
      </c>
      <c r="E16" s="12" t="n">
        <v>13.6</v>
      </c>
      <c r="F16" s="12" t="n">
        <v>50.8</v>
      </c>
      <c r="G16" s="12" t="n">
        <v>29.0</v>
      </c>
      <c r="H16" s="12" t="n">
        <v>51.8</v>
      </c>
      <c r="I16" s="12" t="n">
        <v>52.4</v>
      </c>
      <c r="J16" s="12" t="n">
        <v>74.0</v>
      </c>
      <c r="K16" s="12" t="n">
        <v>100.6</v>
      </c>
      <c r="L16" s="12" t="n">
        <v>192.0</v>
      </c>
      <c r="M16" s="12" t="n">
        <v>380.8</v>
      </c>
      <c r="N16" s="12" t="n">
        <v>74.2</v>
      </c>
      <c r="O16" s="12" t="n">
        <v>11.4</v>
      </c>
      <c r="P16" s="12" t="n">
        <v>111.6</v>
      </c>
      <c r="Q16" s="12" t="n">
        <v>61.2</v>
      </c>
      <c r="R16" s="12" t="n">
        <v>54.0</v>
      </c>
      <c r="S16" s="12" t="n">
        <v>95.4</v>
      </c>
      <c r="T16" s="12" t="n">
        <v>14.2</v>
      </c>
      <c r="U16" s="12" t="n">
        <v>4.8</v>
      </c>
      <c r="V16" s="12" t="n">
        <v>8.8</v>
      </c>
      <c r="W16" s="12" t="n">
        <v>4.2</v>
      </c>
      <c r="X16" s="12" t="n">
        <v>4.2</v>
      </c>
      <c r="Y16" s="12" t="n">
        <v>9.2</v>
      </c>
      <c r="Z16" s="12" t="n">
        <v>30.0</v>
      </c>
      <c r="AA16" s="12" t="n">
        <v>125.0</v>
      </c>
      <c r="AB16" s="12" t="n">
        <v>101.0</v>
      </c>
      <c r="AC16" s="12" t="n">
        <v>413.0</v>
      </c>
      <c r="AD16" s="12" t="n">
        <v>81.2</v>
      </c>
      <c r="AE16" s="12" t="n">
        <v>34.6</v>
      </c>
      <c r="AF16" s="12" t="n">
        <v>34.0</v>
      </c>
      <c r="AG16" s="12" t="n">
        <v>18.8</v>
      </c>
      <c r="AH16" s="12" t="n">
        <v>26.8</v>
      </c>
      <c r="AI16" s="12" t="n">
        <v>21.0</v>
      </c>
      <c r="AJ16" s="12" t="n">
        <v>8.6</v>
      </c>
      <c r="AK16" s="12" t="n">
        <v>42.8</v>
      </c>
      <c r="AL16" s="12" t="n">
        <v>82.6</v>
      </c>
      <c r="AM16" s="12" t="n">
        <v>1.6</v>
      </c>
      <c r="AN16" s="12" t="n">
        <v>24.6</v>
      </c>
      <c r="AO16" s="12" t="n">
        <v>3.0</v>
      </c>
      <c r="AP16" s="12" t="n">
        <v>8.0</v>
      </c>
      <c r="AQ16" s="12" t="n">
        <v>21.0</v>
      </c>
      <c r="AR16" s="12" t="n">
        <v>6.4</v>
      </c>
      <c r="AS16" s="12" t="n">
        <v>99.2</v>
      </c>
      <c r="AT16" s="13" t="n">
        <v>2644.2</v>
      </c>
      <c r="AU16" s="14"/>
      <c r="AW16" s="17" t="s">
        <v>47</v>
      </c>
      <c r="AX16" s="15">
        <f>SUM(AA21:AD26,AA40:AD41)</f>
        <v>3884.3999999999996</v>
      </c>
      <c r="AY16" s="15">
        <f>SUM(H21:K26,H40:K41,Z21:Z26,Z40:Z41)</f>
        <v>735.80000000000018</v>
      </c>
      <c r="AZ16" s="15">
        <f>SUM(AE21:AJ26,AE40:AJ41)</f>
        <v>844.59999999999991</v>
      </c>
      <c r="BA16" s="15">
        <f>SUM(B21:G26,B40:G41)</f>
        <v>589.20000000000005</v>
      </c>
      <c r="BB16" s="15">
        <f>SUM(T21:Y26,T40:Y41,AM21:AN26,AM40:AN41)</f>
        <v>1874.6000000000001</v>
      </c>
      <c r="BC16" s="15">
        <f>SUM(L21:S26,L40:S41,AK21:AL26,AK40:AL41)</f>
        <v>816.99999999999989</v>
      </c>
      <c r="BD16" s="14">
        <f>SUM(AO21:AR26,AO40:AR41)</f>
        <v>661.19999999999993</v>
      </c>
      <c r="BE16" s="9">
        <f t="shared" si="0"/>
        <v>9406.7999999999993</v>
      </c>
    </row>
    <row r="17" spans="1:57">
      <c r="A17" s="1" t="s">
        <v>14</v>
      </c>
      <c r="B17" s="12" t="n">
        <v>24.6</v>
      </c>
      <c r="C17" s="12" t="n">
        <v>23.4</v>
      </c>
      <c r="D17" s="12" t="n">
        <v>5.4</v>
      </c>
      <c r="E17" s="12" t="n">
        <v>12.6</v>
      </c>
      <c r="F17" s="12" t="n">
        <v>42.0</v>
      </c>
      <c r="G17" s="12" t="n">
        <v>20.0</v>
      </c>
      <c r="H17" s="12" t="n">
        <v>32.4</v>
      </c>
      <c r="I17" s="12" t="n">
        <v>41.4</v>
      </c>
      <c r="J17" s="12" t="n">
        <v>45.0</v>
      </c>
      <c r="K17" s="12" t="n">
        <v>45.8</v>
      </c>
      <c r="L17" s="12" t="n">
        <v>97.0</v>
      </c>
      <c r="M17" s="12" t="n">
        <v>214.6</v>
      </c>
      <c r="N17" s="12" t="n">
        <v>76.6</v>
      </c>
      <c r="O17" s="12" t="n">
        <v>114.0</v>
      </c>
      <c r="P17" s="12" t="n">
        <v>12.8</v>
      </c>
      <c r="Q17" s="12" t="n">
        <v>51.0</v>
      </c>
      <c r="R17" s="12" t="n">
        <v>55.0</v>
      </c>
      <c r="S17" s="12" t="n">
        <v>86.2</v>
      </c>
      <c r="T17" s="12" t="n">
        <v>8.6</v>
      </c>
      <c r="U17" s="12" t="n">
        <v>5.0</v>
      </c>
      <c r="V17" s="12" t="n">
        <v>9.0</v>
      </c>
      <c r="W17" s="12" t="n">
        <v>2.0</v>
      </c>
      <c r="X17" s="12" t="n">
        <v>2.0</v>
      </c>
      <c r="Y17" s="12" t="n">
        <v>10.2</v>
      </c>
      <c r="Z17" s="12" t="n">
        <v>18.4</v>
      </c>
      <c r="AA17" s="12" t="n">
        <v>74.8</v>
      </c>
      <c r="AB17" s="12" t="n">
        <v>43.4</v>
      </c>
      <c r="AC17" s="12" t="n">
        <v>190.0</v>
      </c>
      <c r="AD17" s="12" t="n">
        <v>55.0</v>
      </c>
      <c r="AE17" s="12" t="n">
        <v>19.4</v>
      </c>
      <c r="AF17" s="12" t="n">
        <v>19.0</v>
      </c>
      <c r="AG17" s="12" t="n">
        <v>9.4</v>
      </c>
      <c r="AH17" s="12" t="n">
        <v>12.2</v>
      </c>
      <c r="AI17" s="12" t="n">
        <v>13.2</v>
      </c>
      <c r="AJ17" s="12" t="n">
        <v>8.0</v>
      </c>
      <c r="AK17" s="12" t="n">
        <v>16.0</v>
      </c>
      <c r="AL17" s="12" t="n">
        <v>28.2</v>
      </c>
      <c r="AM17" s="12" t="n">
        <v>2.0</v>
      </c>
      <c r="AN17" s="12" t="n">
        <v>24.4</v>
      </c>
      <c r="AO17" s="12" t="n">
        <v>0.8</v>
      </c>
      <c r="AP17" s="12" t="n">
        <v>5.2</v>
      </c>
      <c r="AQ17" s="12" t="n">
        <v>21.8</v>
      </c>
      <c r="AR17" s="12" t="n">
        <v>5.0</v>
      </c>
      <c r="AS17" s="12" t="n">
        <v>24.8</v>
      </c>
      <c r="AT17" s="13" t="n">
        <v>1627.6000000000006</v>
      </c>
      <c r="AU17" s="14"/>
      <c r="AW17" s="1" t="s">
        <v>48</v>
      </c>
      <c r="AX17" s="14">
        <f>SUM(AA13:AD20,AA38:AD39)</f>
        <v>5196.2000000000007</v>
      </c>
      <c r="AY17" s="14">
        <f>SUM(H13:K20,H38:K39,Z13:Z20,Z38:Z39)</f>
        <v>1791.3999999999999</v>
      </c>
      <c r="AZ17" s="14">
        <f>SUM(AE13:AJ20,AE38:AJ39)</f>
        <v>1268.1999999999996</v>
      </c>
      <c r="BA17" s="14">
        <f>SUM(B13:G20,B38:G39)</f>
        <v>1532.2000000000005</v>
      </c>
      <c r="BB17" s="14">
        <f>SUM(T13:Y20,T38:Y39,AM13:AN20,AM38:AN39)</f>
        <v>727.4000000000002</v>
      </c>
      <c r="BC17" s="14">
        <f>SUM(L13:S20,L38:S39,AK13:AL20,AK38:AL39)</f>
        <v>5117.7999999999993</v>
      </c>
      <c r="BD17" s="14">
        <f>SUM(AO13:AR20,AO38:AR39)</f>
        <v>446.40000000000015</v>
      </c>
      <c r="BE17" s="9">
        <f t="shared" si="0"/>
        <v>16079.599999999999</v>
      </c>
    </row>
    <row r="18" spans="1:57">
      <c r="A18" s="1" t="s">
        <v>15</v>
      </c>
      <c r="B18" s="12" t="n">
        <v>10.2</v>
      </c>
      <c r="C18" s="12" t="n">
        <v>13.6</v>
      </c>
      <c r="D18" s="12" t="n">
        <v>5.2</v>
      </c>
      <c r="E18" s="12" t="n">
        <v>5.8</v>
      </c>
      <c r="F18" s="12" t="n">
        <v>20.4</v>
      </c>
      <c r="G18" s="12" t="n">
        <v>11.8</v>
      </c>
      <c r="H18" s="12" t="n">
        <v>14.0</v>
      </c>
      <c r="I18" s="12" t="n">
        <v>26.0</v>
      </c>
      <c r="J18" s="12" t="n">
        <v>21.8</v>
      </c>
      <c r="K18" s="12" t="n">
        <v>29.6</v>
      </c>
      <c r="L18" s="12" t="n">
        <v>46.8</v>
      </c>
      <c r="M18" s="12" t="n">
        <v>127.6</v>
      </c>
      <c r="N18" s="12" t="n">
        <v>31.6</v>
      </c>
      <c r="O18" s="12" t="n">
        <v>57.8</v>
      </c>
      <c r="P18" s="12" t="n">
        <v>49.2</v>
      </c>
      <c r="Q18" s="12" t="n">
        <v>7.0</v>
      </c>
      <c r="R18" s="12" t="n">
        <v>24.2</v>
      </c>
      <c r="S18" s="12" t="n">
        <v>62.6</v>
      </c>
      <c r="T18" s="12" t="n">
        <v>5.4</v>
      </c>
      <c r="U18" s="12" t="n">
        <v>2.6</v>
      </c>
      <c r="V18" s="12" t="n">
        <v>2.2</v>
      </c>
      <c r="W18" s="12" t="n">
        <v>1.2</v>
      </c>
      <c r="X18" s="12" t="n">
        <v>2.0</v>
      </c>
      <c r="Y18" s="12" t="n">
        <v>3.4</v>
      </c>
      <c r="Z18" s="12" t="n">
        <v>7.6</v>
      </c>
      <c r="AA18" s="12" t="n">
        <v>41.2</v>
      </c>
      <c r="AB18" s="12" t="n">
        <v>38.0</v>
      </c>
      <c r="AC18" s="12" t="n">
        <v>180.4</v>
      </c>
      <c r="AD18" s="12" t="n">
        <v>37.0</v>
      </c>
      <c r="AE18" s="12" t="n">
        <v>18.0</v>
      </c>
      <c r="AF18" s="12" t="n">
        <v>18.4</v>
      </c>
      <c r="AG18" s="12" t="n">
        <v>7.0</v>
      </c>
      <c r="AH18" s="12" t="n">
        <v>11.0</v>
      </c>
      <c r="AI18" s="12" t="n">
        <v>12.0</v>
      </c>
      <c r="AJ18" s="12" t="n">
        <v>3.2</v>
      </c>
      <c r="AK18" s="12" t="n">
        <v>13.0</v>
      </c>
      <c r="AL18" s="12" t="n">
        <v>17.0</v>
      </c>
      <c r="AM18" s="12" t="n">
        <v>0.8</v>
      </c>
      <c r="AN18" s="12" t="n">
        <v>12.6</v>
      </c>
      <c r="AO18" s="12" t="n">
        <v>2.0</v>
      </c>
      <c r="AP18" s="12" t="n">
        <v>2.8</v>
      </c>
      <c r="AQ18" s="12" t="n">
        <v>10.0</v>
      </c>
      <c r="AR18" s="12" t="n">
        <v>1.6</v>
      </c>
      <c r="AS18" s="12" t="n">
        <v>16.8</v>
      </c>
      <c r="AT18" s="13" t="n">
        <v>1032.4</v>
      </c>
      <c r="AU18" s="14"/>
      <c r="AW18" s="9" t="s">
        <v>58</v>
      </c>
      <c r="AX18" s="15">
        <f>SUM(AA42:AD45)</f>
        <v>3078.6</v>
      </c>
      <c r="AY18" s="9">
        <f>SUM(Z42:Z45,H42:K45)</f>
        <v>246.79999999999995</v>
      </c>
      <c r="AZ18" s="9">
        <f>SUM(AE42:AJ45)</f>
        <v>1339.3999999999996</v>
      </c>
      <c r="BA18" s="9">
        <f>SUM(B42:G45)</f>
        <v>372.39999999999992</v>
      </c>
      <c r="BB18" s="9">
        <f>SUM(T42:Y45, AM42:AN45)</f>
        <v>502.6</v>
      </c>
      <c r="BC18" s="9">
        <f>SUM(AK42:AL45,L42:S45)</f>
        <v>340.40000000000003</v>
      </c>
      <c r="BD18" s="9">
        <f>SUM(AO42:AR45)</f>
        <v>773.2</v>
      </c>
      <c r="BE18" s="9">
        <f t="shared" si="0"/>
        <v>6653.3999999999987</v>
      </c>
    </row>
    <row r="19" spans="1:57">
      <c r="A19" s="1" t="s">
        <v>16</v>
      </c>
      <c r="B19" s="12" t="n">
        <v>8.6</v>
      </c>
      <c r="C19" s="12" t="n">
        <v>11.2</v>
      </c>
      <c r="D19" s="12" t="n">
        <v>6.8</v>
      </c>
      <c r="E19" s="12" t="n">
        <v>7.4</v>
      </c>
      <c r="F19" s="12" t="n">
        <v>37.0</v>
      </c>
      <c r="G19" s="12" t="n">
        <v>14.2</v>
      </c>
      <c r="H19" s="12" t="n">
        <v>16.2</v>
      </c>
      <c r="I19" s="12" t="n">
        <v>18.8</v>
      </c>
      <c r="J19" s="12" t="n">
        <v>31.4</v>
      </c>
      <c r="K19" s="12" t="n">
        <v>32.6</v>
      </c>
      <c r="L19" s="12" t="n">
        <v>27.2</v>
      </c>
      <c r="M19" s="12" t="n">
        <v>161.4</v>
      </c>
      <c r="N19" s="12" t="n">
        <v>26.2</v>
      </c>
      <c r="O19" s="12" t="n">
        <v>59.4</v>
      </c>
      <c r="P19" s="12" t="n">
        <v>57.0</v>
      </c>
      <c r="Q19" s="12" t="n">
        <v>26.6</v>
      </c>
      <c r="R19" s="12" t="n">
        <v>11.6</v>
      </c>
      <c r="S19" s="12" t="n">
        <v>63.6</v>
      </c>
      <c r="T19" s="12" t="n">
        <v>6.8</v>
      </c>
      <c r="U19" s="12" t="n">
        <v>5.2</v>
      </c>
      <c r="V19" s="12" t="n">
        <v>5.2</v>
      </c>
      <c r="W19" s="12" t="n">
        <v>2.4</v>
      </c>
      <c r="X19" s="12" t="n">
        <v>1.8</v>
      </c>
      <c r="Y19" s="12" t="n">
        <v>2.4</v>
      </c>
      <c r="Z19" s="12" t="n">
        <v>5.4</v>
      </c>
      <c r="AA19" s="12" t="n">
        <v>87.0</v>
      </c>
      <c r="AB19" s="12" t="n">
        <v>59.8</v>
      </c>
      <c r="AC19" s="12" t="n">
        <v>296.0</v>
      </c>
      <c r="AD19" s="12" t="n">
        <v>57.8</v>
      </c>
      <c r="AE19" s="12" t="n">
        <v>15.0</v>
      </c>
      <c r="AF19" s="12" t="n">
        <v>9.8</v>
      </c>
      <c r="AG19" s="12" t="n">
        <v>10.8</v>
      </c>
      <c r="AH19" s="12" t="n">
        <v>17.8</v>
      </c>
      <c r="AI19" s="12" t="n">
        <v>13.8</v>
      </c>
      <c r="AJ19" s="12" t="n">
        <v>3.0</v>
      </c>
      <c r="AK19" s="12" t="n">
        <v>10.0</v>
      </c>
      <c r="AL19" s="12" t="n">
        <v>21.6</v>
      </c>
      <c r="AM19" s="12" t="n">
        <v>2.2</v>
      </c>
      <c r="AN19" s="12" t="n">
        <v>14.8</v>
      </c>
      <c r="AO19" s="12" t="n">
        <v>4.8</v>
      </c>
      <c r="AP19" s="12" t="n">
        <v>4.2</v>
      </c>
      <c r="AQ19" s="12" t="n">
        <v>21.4</v>
      </c>
      <c r="AR19" s="12" t="n">
        <v>4.2</v>
      </c>
      <c r="AS19" s="12" t="n">
        <v>14.6</v>
      </c>
      <c r="AT19" s="13" t="n">
        <v>1314.9999999999995</v>
      </c>
      <c r="AU19" s="14"/>
      <c r="AW19" s="9" t="s">
        <v>49</v>
      </c>
      <c r="AX19" s="15">
        <f>SUM(AX12:AX18)</f>
        <v>31449.8</v>
      </c>
      <c r="AY19" s="9">
        <f t="shared" ref="AY19:BD19" si="1">SUM(AY12:AY18)</f>
        <v>10530.799999999997</v>
      </c>
      <c r="AZ19" s="9">
        <f t="shared" si="1"/>
        <v>18996</v>
      </c>
      <c r="BA19" s="9">
        <f t="shared" si="1"/>
        <v>11335.800000000001</v>
      </c>
      <c r="BB19" s="9">
        <f t="shared" si="1"/>
        <v>8724.8000000000011</v>
      </c>
      <c r="BC19" s="9">
        <f t="shared" si="1"/>
        <v>15973.199999999997</v>
      </c>
      <c r="BD19" s="9">
        <f t="shared" si="1"/>
        <v>7531.2</v>
      </c>
      <c r="BE19" s="9">
        <f t="shared" si="0"/>
        <v>104541.59999999999</v>
      </c>
    </row>
    <row r="20" spans="1:57">
      <c r="A20" s="1" t="s">
        <v>17</v>
      </c>
      <c r="B20" s="12" t="n">
        <v>19.8</v>
      </c>
      <c r="C20" s="12" t="n">
        <v>36.6</v>
      </c>
      <c r="D20" s="12" t="n">
        <v>28.2</v>
      </c>
      <c r="E20" s="12" t="n">
        <v>24.2</v>
      </c>
      <c r="F20" s="12" t="n">
        <v>99.0</v>
      </c>
      <c r="G20" s="12" t="n">
        <v>25.8</v>
      </c>
      <c r="H20" s="12" t="n">
        <v>34.2</v>
      </c>
      <c r="I20" s="12" t="n">
        <v>29.6</v>
      </c>
      <c r="J20" s="12" t="n">
        <v>51.4</v>
      </c>
      <c r="K20" s="12" t="n">
        <v>52.4</v>
      </c>
      <c r="L20" s="12" t="n">
        <v>72.4</v>
      </c>
      <c r="M20" s="12" t="n">
        <v>446.0</v>
      </c>
      <c r="N20" s="12" t="n">
        <v>40.8</v>
      </c>
      <c r="O20" s="12" t="n">
        <v>92.8</v>
      </c>
      <c r="P20" s="12" t="n">
        <v>85.8</v>
      </c>
      <c r="Q20" s="12" t="n">
        <v>65.6</v>
      </c>
      <c r="R20" s="12" t="n">
        <v>68.6</v>
      </c>
      <c r="S20" s="12" t="n">
        <v>31.6</v>
      </c>
      <c r="T20" s="12" t="n">
        <v>13.8</v>
      </c>
      <c r="U20" s="12" t="n">
        <v>14.6</v>
      </c>
      <c r="V20" s="12" t="n">
        <v>15.4</v>
      </c>
      <c r="W20" s="12" t="n">
        <v>4.8</v>
      </c>
      <c r="X20" s="12" t="n">
        <v>3.6</v>
      </c>
      <c r="Y20" s="12" t="n">
        <v>14.6</v>
      </c>
      <c r="Z20" s="12" t="n">
        <v>13.0</v>
      </c>
      <c r="AA20" s="12" t="n">
        <v>177.8</v>
      </c>
      <c r="AB20" s="12" t="n">
        <v>103.0</v>
      </c>
      <c r="AC20" s="12" t="n">
        <v>525.4</v>
      </c>
      <c r="AD20" s="12" t="n">
        <v>132.2</v>
      </c>
      <c r="AE20" s="12" t="n">
        <v>34.4</v>
      </c>
      <c r="AF20" s="12" t="n">
        <v>24.0</v>
      </c>
      <c r="AG20" s="12" t="n">
        <v>16.2</v>
      </c>
      <c r="AH20" s="12" t="n">
        <v>31.6</v>
      </c>
      <c r="AI20" s="12" t="n">
        <v>27.8</v>
      </c>
      <c r="AJ20" s="12" t="n">
        <v>4.8</v>
      </c>
      <c r="AK20" s="12" t="n">
        <v>13.0</v>
      </c>
      <c r="AL20" s="12" t="n">
        <v>56.2</v>
      </c>
      <c r="AM20" s="12" t="n">
        <v>2.2</v>
      </c>
      <c r="AN20" s="12" t="n">
        <v>24.6</v>
      </c>
      <c r="AO20" s="12" t="n">
        <v>1.6</v>
      </c>
      <c r="AP20" s="12" t="n">
        <v>4.8</v>
      </c>
      <c r="AQ20" s="12" t="n">
        <v>60.6</v>
      </c>
      <c r="AR20" s="12" t="n">
        <v>4.6</v>
      </c>
      <c r="AS20" s="12" t="n">
        <v>16.2</v>
      </c>
      <c r="AT20" s="13" t="n">
        <v>2645.5999999999985</v>
      </c>
      <c r="AU20" s="14"/>
      <c r="AW20" s="18"/>
      <c r="AX20" s="15"/>
    </row>
    <row r="21" spans="1:57">
      <c r="A21" s="1" t="s">
        <v>18</v>
      </c>
      <c r="B21" s="12" t="n">
        <v>16.6</v>
      </c>
      <c r="C21" s="12" t="n">
        <v>13.2</v>
      </c>
      <c r="D21" s="12" t="n">
        <v>10.6</v>
      </c>
      <c r="E21" s="12" t="n">
        <v>9.2</v>
      </c>
      <c r="F21" s="12" t="n">
        <v>32.8</v>
      </c>
      <c r="G21" s="12" t="n">
        <v>12.0</v>
      </c>
      <c r="H21" s="12" t="n">
        <v>34.2</v>
      </c>
      <c r="I21" s="12" t="n">
        <v>32.8</v>
      </c>
      <c r="J21" s="12" t="n">
        <v>43.8</v>
      </c>
      <c r="K21" s="12" t="n">
        <v>7.4</v>
      </c>
      <c r="L21" s="12" t="n">
        <v>24.8</v>
      </c>
      <c r="M21" s="12" t="n">
        <v>110.4</v>
      </c>
      <c r="N21" s="12" t="n">
        <v>12.2</v>
      </c>
      <c r="O21" s="12" t="n">
        <v>13.8</v>
      </c>
      <c r="P21" s="12" t="n">
        <v>8.4</v>
      </c>
      <c r="Q21" s="12" t="n">
        <v>5.4</v>
      </c>
      <c r="R21" s="12" t="n">
        <v>6.0</v>
      </c>
      <c r="S21" s="12" t="n">
        <v>17.6</v>
      </c>
      <c r="T21" s="12" t="n">
        <v>9.4</v>
      </c>
      <c r="U21" s="12" t="n">
        <v>48.6</v>
      </c>
      <c r="V21" s="12" t="n">
        <v>154.8</v>
      </c>
      <c r="W21" s="12" t="n">
        <v>46.8</v>
      </c>
      <c r="X21" s="12" t="n">
        <v>24.8</v>
      </c>
      <c r="Y21" s="12" t="n">
        <v>33.0</v>
      </c>
      <c r="Z21" s="12" t="n">
        <v>8.2</v>
      </c>
      <c r="AA21" s="12" t="n">
        <v>138.0</v>
      </c>
      <c r="AB21" s="12" t="n">
        <v>81.8</v>
      </c>
      <c r="AC21" s="12" t="n">
        <v>326.2</v>
      </c>
      <c r="AD21" s="12" t="n">
        <v>91.4</v>
      </c>
      <c r="AE21" s="12" t="n">
        <v>35.2</v>
      </c>
      <c r="AF21" s="12" t="n">
        <v>34.2</v>
      </c>
      <c r="AG21" s="12" t="n">
        <v>30.2</v>
      </c>
      <c r="AH21" s="12" t="n">
        <v>42.8</v>
      </c>
      <c r="AI21" s="12" t="n">
        <v>24.2</v>
      </c>
      <c r="AJ21" s="12" t="n">
        <v>8.2</v>
      </c>
      <c r="AK21" s="12" t="n">
        <v>5.0</v>
      </c>
      <c r="AL21" s="12" t="n">
        <v>6.8</v>
      </c>
      <c r="AM21" s="12" t="n">
        <v>15.8</v>
      </c>
      <c r="AN21" s="12" t="n">
        <v>161.8</v>
      </c>
      <c r="AO21" s="12" t="n">
        <v>7.2</v>
      </c>
      <c r="AP21" s="12" t="n">
        <v>11.8</v>
      </c>
      <c r="AQ21" s="12" t="n">
        <v>72.4</v>
      </c>
      <c r="AR21" s="12" t="n">
        <v>13.4</v>
      </c>
      <c r="AS21" s="12" t="n">
        <v>2.2</v>
      </c>
      <c r="AT21" s="13" t="n">
        <v>1845.4000000000003</v>
      </c>
      <c r="AU21" s="14"/>
      <c r="AW21" s="17"/>
      <c r="AX21" s="15" t="s">
        <v>43</v>
      </c>
      <c r="AY21" s="15" t="s">
        <v>44</v>
      </c>
      <c r="AZ21" s="9" t="s">
        <v>45</v>
      </c>
      <c r="BA21" s="9" t="s">
        <v>46</v>
      </c>
      <c r="BB21" s="9" t="s">
        <v>47</v>
      </c>
      <c r="BC21" s="9" t="s">
        <v>48</v>
      </c>
      <c r="BD21" s="9" t="s">
        <v>58</v>
      </c>
    </row>
    <row r="22" spans="1:57">
      <c r="A22" s="1" t="s">
        <v>19</v>
      </c>
      <c r="B22" s="12" t="n">
        <v>3.2</v>
      </c>
      <c r="C22" s="12" t="n">
        <v>8.2</v>
      </c>
      <c r="D22" s="12" t="n">
        <v>5.2</v>
      </c>
      <c r="E22" s="12" t="n">
        <v>9.2</v>
      </c>
      <c r="F22" s="12" t="n">
        <v>34.8</v>
      </c>
      <c r="G22" s="12" t="n">
        <v>10.8</v>
      </c>
      <c r="H22" s="12" t="n">
        <v>28.2</v>
      </c>
      <c r="I22" s="12" t="n">
        <v>28.6</v>
      </c>
      <c r="J22" s="12" t="n">
        <v>28.4</v>
      </c>
      <c r="K22" s="12" t="n">
        <v>6.2</v>
      </c>
      <c r="L22" s="12" t="n">
        <v>9.2</v>
      </c>
      <c r="M22" s="12" t="n">
        <v>134.4</v>
      </c>
      <c r="N22" s="12" t="n">
        <v>7.0</v>
      </c>
      <c r="O22" s="12" t="n">
        <v>4.6</v>
      </c>
      <c r="P22" s="12" t="n">
        <v>5.6</v>
      </c>
      <c r="Q22" s="12" t="n">
        <v>4.0</v>
      </c>
      <c r="R22" s="12" t="n">
        <v>4.0</v>
      </c>
      <c r="S22" s="12" t="n">
        <v>14.4</v>
      </c>
      <c r="T22" s="12" t="n">
        <v>41.0</v>
      </c>
      <c r="U22" s="12" t="n">
        <v>7.2</v>
      </c>
      <c r="V22" s="12" t="n">
        <v>76.2</v>
      </c>
      <c r="W22" s="12" t="n">
        <v>18.4</v>
      </c>
      <c r="X22" s="12" t="n">
        <v>12.8</v>
      </c>
      <c r="Y22" s="12" t="n">
        <v>39.8</v>
      </c>
      <c r="Z22" s="12" t="n">
        <v>4.6</v>
      </c>
      <c r="AA22" s="12" t="n">
        <v>188.6</v>
      </c>
      <c r="AB22" s="12" t="n">
        <v>116.4</v>
      </c>
      <c r="AC22" s="12" t="n">
        <v>381.6</v>
      </c>
      <c r="AD22" s="12" t="n">
        <v>120.6</v>
      </c>
      <c r="AE22" s="12" t="n">
        <v>28.4</v>
      </c>
      <c r="AF22" s="12" t="n">
        <v>19.2</v>
      </c>
      <c r="AG22" s="12" t="n">
        <v>25.2</v>
      </c>
      <c r="AH22" s="12" t="n">
        <v>22.4</v>
      </c>
      <c r="AI22" s="12" t="n">
        <v>21.0</v>
      </c>
      <c r="AJ22" s="12" t="n">
        <v>6.8</v>
      </c>
      <c r="AK22" s="12" t="n">
        <v>2.6</v>
      </c>
      <c r="AL22" s="12" t="n">
        <v>1.8</v>
      </c>
      <c r="AM22" s="12" t="n">
        <v>5.8</v>
      </c>
      <c r="AN22" s="12" t="n">
        <v>54.0</v>
      </c>
      <c r="AO22" s="12" t="n">
        <v>5.4</v>
      </c>
      <c r="AP22" s="12" t="n">
        <v>9.2</v>
      </c>
      <c r="AQ22" s="12" t="n">
        <v>131.6</v>
      </c>
      <c r="AR22" s="12" t="n">
        <v>13.4</v>
      </c>
      <c r="AS22" s="12" t="n">
        <v>4.2</v>
      </c>
      <c r="AT22" s="13" t="n">
        <v>1704.2</v>
      </c>
      <c r="AU22" s="14"/>
      <c r="AW22" s="17" t="s">
        <v>43</v>
      </c>
      <c r="AX22" s="15">
        <f>AX12</f>
        <v>1138</v>
      </c>
      <c r="AY22" s="15"/>
      <c r="AZ22" s="15"/>
    </row>
    <row r="23" spans="1:57">
      <c r="A23" s="1" t="s">
        <v>20</v>
      </c>
      <c r="B23" s="12" t="n">
        <v>9.6</v>
      </c>
      <c r="C23" s="12" t="n">
        <v>20.4</v>
      </c>
      <c r="D23" s="12" t="n">
        <v>14.2</v>
      </c>
      <c r="E23" s="12" t="n">
        <v>18.6</v>
      </c>
      <c r="F23" s="12" t="n">
        <v>53.0</v>
      </c>
      <c r="G23" s="12" t="n">
        <v>13.4</v>
      </c>
      <c r="H23" s="12" t="n">
        <v>46.0</v>
      </c>
      <c r="I23" s="12" t="n">
        <v>39.6</v>
      </c>
      <c r="J23" s="12" t="n">
        <v>51.6</v>
      </c>
      <c r="K23" s="12" t="n">
        <v>13.6</v>
      </c>
      <c r="L23" s="12" t="n">
        <v>25.8</v>
      </c>
      <c r="M23" s="12" t="n">
        <v>131.2</v>
      </c>
      <c r="N23" s="12" t="n">
        <v>7.8</v>
      </c>
      <c r="O23" s="12" t="n">
        <v>9.2</v>
      </c>
      <c r="P23" s="12" t="n">
        <v>4.8</v>
      </c>
      <c r="Q23" s="12" t="n">
        <v>2.6</v>
      </c>
      <c r="R23" s="12" t="n">
        <v>7.2</v>
      </c>
      <c r="S23" s="12" t="n">
        <v>12.2</v>
      </c>
      <c r="T23" s="12" t="n">
        <v>159.6</v>
      </c>
      <c r="U23" s="12" t="n">
        <v>74.4</v>
      </c>
      <c r="V23" s="12" t="n">
        <v>14.2</v>
      </c>
      <c r="W23" s="12" t="n">
        <v>36.6</v>
      </c>
      <c r="X23" s="12" t="n">
        <v>16.6</v>
      </c>
      <c r="Y23" s="12" t="n">
        <v>73.2</v>
      </c>
      <c r="Z23" s="12" t="n">
        <v>11.4</v>
      </c>
      <c r="AA23" s="12" t="n">
        <v>275.4</v>
      </c>
      <c r="AB23" s="12" t="n">
        <v>163.2</v>
      </c>
      <c r="AC23" s="12" t="n">
        <v>577.8</v>
      </c>
      <c r="AD23" s="12" t="n">
        <v>206.6</v>
      </c>
      <c r="AE23" s="12" t="n">
        <v>40.2</v>
      </c>
      <c r="AF23" s="12" t="n">
        <v>26.2</v>
      </c>
      <c r="AG23" s="12" t="n">
        <v>36.6</v>
      </c>
      <c r="AH23" s="12" t="n">
        <v>34.4</v>
      </c>
      <c r="AI23" s="12" t="n">
        <v>23.0</v>
      </c>
      <c r="AJ23" s="12" t="n">
        <v>6.6</v>
      </c>
      <c r="AK23" s="12" t="n">
        <v>2.0</v>
      </c>
      <c r="AL23" s="12" t="n">
        <v>3.4</v>
      </c>
      <c r="AM23" s="12" t="n">
        <v>16.4</v>
      </c>
      <c r="AN23" s="12" t="n">
        <v>98.0</v>
      </c>
      <c r="AO23" s="12" t="n">
        <v>7.0</v>
      </c>
      <c r="AP23" s="12" t="n">
        <v>7.0</v>
      </c>
      <c r="AQ23" s="12" t="n">
        <v>150.6</v>
      </c>
      <c r="AR23" s="12" t="n">
        <v>18.4</v>
      </c>
      <c r="AS23" s="12" t="n">
        <v>2.6</v>
      </c>
      <c r="AT23" s="13" t="n">
        <v>2562.2</v>
      </c>
      <c r="AU23" s="14"/>
      <c r="AW23" s="17" t="s">
        <v>44</v>
      </c>
      <c r="AX23" s="15">
        <f>AX13+AY12</f>
        <v>8443.4</v>
      </c>
      <c r="AY23" s="15">
        <f>AY13</f>
        <v>613.79999999999995</v>
      </c>
      <c r="AZ23" s="15"/>
      <c r="BA23" s="15"/>
    </row>
    <row r="24" spans="1:57">
      <c r="A24" s="1" t="s">
        <v>21</v>
      </c>
      <c r="B24" s="12" t="n">
        <v>4.2</v>
      </c>
      <c r="C24" s="12" t="n">
        <v>3.6</v>
      </c>
      <c r="D24" s="12" t="n">
        <v>7.4</v>
      </c>
      <c r="E24" s="12" t="n">
        <v>7.0</v>
      </c>
      <c r="F24" s="12" t="n">
        <v>31.2</v>
      </c>
      <c r="G24" s="12" t="n">
        <v>8.4</v>
      </c>
      <c r="H24" s="12" t="n">
        <v>16.8</v>
      </c>
      <c r="I24" s="12" t="n">
        <v>24.2</v>
      </c>
      <c r="J24" s="12" t="n">
        <v>15.0</v>
      </c>
      <c r="K24" s="12" t="n">
        <v>7.6</v>
      </c>
      <c r="L24" s="12" t="n">
        <v>8.8</v>
      </c>
      <c r="M24" s="12" t="n">
        <v>68.0</v>
      </c>
      <c r="N24" s="12" t="n">
        <v>2.2</v>
      </c>
      <c r="O24" s="12" t="n">
        <v>3.2</v>
      </c>
      <c r="P24" s="12" t="n">
        <v>2.2</v>
      </c>
      <c r="Q24" s="12" t="n">
        <v>2.0</v>
      </c>
      <c r="R24" s="12" t="n">
        <v>3.4</v>
      </c>
      <c r="S24" s="12" t="n">
        <v>4.0</v>
      </c>
      <c r="T24" s="12" t="n">
        <v>53.2</v>
      </c>
      <c r="U24" s="12" t="n">
        <v>17.0</v>
      </c>
      <c r="V24" s="12" t="n">
        <v>32.0</v>
      </c>
      <c r="W24" s="12" t="n">
        <v>6.6</v>
      </c>
      <c r="X24" s="12" t="n">
        <v>5.6</v>
      </c>
      <c r="Y24" s="12" t="n">
        <v>40.4</v>
      </c>
      <c r="Z24" s="12" t="n">
        <v>3.0</v>
      </c>
      <c r="AA24" s="12" t="n">
        <v>151.6</v>
      </c>
      <c r="AB24" s="12" t="n">
        <v>111.4</v>
      </c>
      <c r="AC24" s="12" t="n">
        <v>358.6</v>
      </c>
      <c r="AD24" s="12" t="n">
        <v>140.4</v>
      </c>
      <c r="AE24" s="12" t="n">
        <v>23.2</v>
      </c>
      <c r="AF24" s="12" t="n">
        <v>17.0</v>
      </c>
      <c r="AG24" s="12" t="n">
        <v>14.2</v>
      </c>
      <c r="AH24" s="12" t="n">
        <v>15.8</v>
      </c>
      <c r="AI24" s="12" t="n">
        <v>9.2</v>
      </c>
      <c r="AJ24" s="12" t="n">
        <v>1.8</v>
      </c>
      <c r="AK24" s="12" t="n">
        <v>1.2</v>
      </c>
      <c r="AL24" s="12" t="n">
        <v>2.6</v>
      </c>
      <c r="AM24" s="12" t="n">
        <v>4.0</v>
      </c>
      <c r="AN24" s="12" t="n">
        <v>25.2</v>
      </c>
      <c r="AO24" s="12" t="n">
        <v>3.4</v>
      </c>
      <c r="AP24" s="12" t="n">
        <v>2.8</v>
      </c>
      <c r="AQ24" s="12" t="n">
        <v>92.2</v>
      </c>
      <c r="AR24" s="12" t="n">
        <v>8.8</v>
      </c>
      <c r="AS24" s="12" t="n">
        <v>0.6</v>
      </c>
      <c r="AT24" s="13" t="n">
        <v>1361.0</v>
      </c>
      <c r="AU24" s="14"/>
      <c r="AW24" s="17" t="s">
        <v>45</v>
      </c>
      <c r="AX24" s="15">
        <f>AX14+AZ12</f>
        <v>19447.2</v>
      </c>
      <c r="AY24" s="15">
        <f>AY14+AZ13</f>
        <v>2608.9999999999995</v>
      </c>
      <c r="AZ24" s="15">
        <f>AZ14</f>
        <v>3523.4</v>
      </c>
      <c r="BA24" s="15"/>
      <c r="BB24" s="15"/>
    </row>
    <row r="25" spans="1:57">
      <c r="A25" s="1" t="s">
        <v>22</v>
      </c>
      <c r="B25" s="12" t="n">
        <v>2.8</v>
      </c>
      <c r="C25" s="12" t="n">
        <v>2.6</v>
      </c>
      <c r="D25" s="12" t="n">
        <v>6.8</v>
      </c>
      <c r="E25" s="12" t="n">
        <v>3.0</v>
      </c>
      <c r="F25" s="12" t="n">
        <v>20.6</v>
      </c>
      <c r="G25" s="12" t="n">
        <v>6.2</v>
      </c>
      <c r="H25" s="12" t="n">
        <v>11.6</v>
      </c>
      <c r="I25" s="12" t="n">
        <v>11.6</v>
      </c>
      <c r="J25" s="12" t="n">
        <v>18.8</v>
      </c>
      <c r="K25" s="12" t="n">
        <v>3.2</v>
      </c>
      <c r="L25" s="12" t="n">
        <v>7.8</v>
      </c>
      <c r="M25" s="12" t="n">
        <v>71.8</v>
      </c>
      <c r="N25" s="12" t="n">
        <v>4.8</v>
      </c>
      <c r="O25" s="12" t="n">
        <v>3.6</v>
      </c>
      <c r="P25" s="12" t="n">
        <v>1.4</v>
      </c>
      <c r="Q25" s="12" t="n">
        <v>2.0</v>
      </c>
      <c r="R25" s="12" t="n">
        <v>2.4</v>
      </c>
      <c r="S25" s="12" t="n">
        <v>5.4</v>
      </c>
      <c r="T25" s="12" t="n">
        <v>27.4</v>
      </c>
      <c r="U25" s="12" t="n">
        <v>9.8</v>
      </c>
      <c r="V25" s="12" t="n">
        <v>19.4</v>
      </c>
      <c r="W25" s="12" t="n">
        <v>8.4</v>
      </c>
      <c r="X25" s="12" t="n">
        <v>4.2</v>
      </c>
      <c r="Y25" s="12" t="n">
        <v>34.4</v>
      </c>
      <c r="Z25" s="12" t="n">
        <v>3.6</v>
      </c>
      <c r="AA25" s="12" t="n">
        <v>123.2</v>
      </c>
      <c r="AB25" s="12" t="n">
        <v>93.6</v>
      </c>
      <c r="AC25" s="12" t="n">
        <v>280.6</v>
      </c>
      <c r="AD25" s="12" t="n">
        <v>102.4</v>
      </c>
      <c r="AE25" s="12" t="n">
        <v>20.0</v>
      </c>
      <c r="AF25" s="12" t="n">
        <v>16.0</v>
      </c>
      <c r="AG25" s="12" t="n">
        <v>10.2</v>
      </c>
      <c r="AH25" s="12" t="n">
        <v>13.0</v>
      </c>
      <c r="AI25" s="12" t="n">
        <v>8.4</v>
      </c>
      <c r="AJ25" s="12" t="n">
        <v>1.8</v>
      </c>
      <c r="AK25" s="12" t="n">
        <v>0.4</v>
      </c>
      <c r="AL25" s="12" t="n">
        <v>1.2</v>
      </c>
      <c r="AM25" s="12" t="n">
        <v>2.6</v>
      </c>
      <c r="AN25" s="12" t="n">
        <v>11.6</v>
      </c>
      <c r="AO25" s="12" t="n">
        <v>0.8</v>
      </c>
      <c r="AP25" s="12" t="n">
        <v>2.4</v>
      </c>
      <c r="AQ25" s="12" t="n">
        <v>65.2</v>
      </c>
      <c r="AR25" s="12" t="n">
        <v>6.8</v>
      </c>
      <c r="AS25" s="12" t="n">
        <v>1.4</v>
      </c>
      <c r="AT25" s="13" t="n">
        <v>1055.2</v>
      </c>
      <c r="AU25" s="14"/>
      <c r="AW25" s="17" t="s">
        <v>46</v>
      </c>
      <c r="AX25" s="15">
        <f>AX15+BA12</f>
        <v>7680.2000000000007</v>
      </c>
      <c r="AY25" s="15">
        <f>AY15+BA13</f>
        <v>3067.0000000000009</v>
      </c>
      <c r="AZ25" s="15">
        <f>AZ15+BA14</f>
        <v>2476.4</v>
      </c>
      <c r="BA25" s="15">
        <f>BA15</f>
        <v>2434.7999999999993</v>
      </c>
      <c r="BB25" s="15"/>
      <c r="BC25" s="15"/>
      <c r="BD25" s="14"/>
    </row>
    <row r="26" spans="1:57">
      <c r="A26" s="1" t="s">
        <v>23</v>
      </c>
      <c r="B26" s="12" t="n">
        <v>11.4</v>
      </c>
      <c r="C26" s="12" t="n">
        <v>15.8</v>
      </c>
      <c r="D26" s="12" t="n">
        <v>22.8</v>
      </c>
      <c r="E26" s="12" t="n">
        <v>16.4</v>
      </c>
      <c r="F26" s="12" t="n">
        <v>26.4</v>
      </c>
      <c r="G26" s="12" t="n">
        <v>12.8</v>
      </c>
      <c r="H26" s="12" t="n">
        <v>41.4</v>
      </c>
      <c r="I26" s="12" t="n">
        <v>65.4</v>
      </c>
      <c r="J26" s="12" t="n">
        <v>49.8</v>
      </c>
      <c r="K26" s="12" t="n">
        <v>14.2</v>
      </c>
      <c r="L26" s="12" t="n">
        <v>23.8</v>
      </c>
      <c r="M26" s="12" t="n">
        <v>89.4</v>
      </c>
      <c r="N26" s="12" t="n">
        <v>8.8</v>
      </c>
      <c r="O26" s="12" t="n">
        <v>10.8</v>
      </c>
      <c r="P26" s="12" t="n">
        <v>8.8</v>
      </c>
      <c r="Q26" s="12" t="n">
        <v>3.6</v>
      </c>
      <c r="R26" s="12" t="n">
        <v>3.0</v>
      </c>
      <c r="S26" s="12" t="n">
        <v>16.0</v>
      </c>
      <c r="T26" s="12" t="n">
        <v>31.2</v>
      </c>
      <c r="U26" s="12" t="n">
        <v>40.4</v>
      </c>
      <c r="V26" s="12" t="n">
        <v>69.4</v>
      </c>
      <c r="W26" s="12" t="n">
        <v>40.4</v>
      </c>
      <c r="X26" s="12" t="n">
        <v>29.0</v>
      </c>
      <c r="Y26" s="12" t="n">
        <v>12.4</v>
      </c>
      <c r="Z26" s="12" t="n">
        <v>23.6</v>
      </c>
      <c r="AA26" s="12" t="n">
        <v>247.2</v>
      </c>
      <c r="AB26" s="12" t="n">
        <v>193.8</v>
      </c>
      <c r="AC26" s="12" t="n">
        <v>580.6</v>
      </c>
      <c r="AD26" s="12" t="n">
        <v>266.0</v>
      </c>
      <c r="AE26" s="12" t="n">
        <v>112.8</v>
      </c>
      <c r="AF26" s="12" t="n">
        <v>84.6</v>
      </c>
      <c r="AG26" s="12" t="n">
        <v>38.8</v>
      </c>
      <c r="AH26" s="12" t="n">
        <v>27.4</v>
      </c>
      <c r="AI26" s="12" t="n">
        <v>20.2</v>
      </c>
      <c r="AJ26" s="12" t="n">
        <v>3.8</v>
      </c>
      <c r="AK26" s="12" t="n">
        <v>2.8</v>
      </c>
      <c r="AL26" s="12" t="n">
        <v>7.8</v>
      </c>
      <c r="AM26" s="12" t="n">
        <v>7.8</v>
      </c>
      <c r="AN26" s="12" t="n">
        <v>20.0</v>
      </c>
      <c r="AO26" s="12" t="n">
        <v>3.4</v>
      </c>
      <c r="AP26" s="12" t="n">
        <v>3.4</v>
      </c>
      <c r="AQ26" s="12" t="n">
        <v>183.6</v>
      </c>
      <c r="AR26" s="12" t="n">
        <v>20.8</v>
      </c>
      <c r="AS26" s="12" t="n">
        <v>2.8</v>
      </c>
      <c r="AT26" s="13" t="n">
        <v>2514.6000000000013</v>
      </c>
      <c r="AU26" s="14"/>
      <c r="AW26" s="9" t="s">
        <v>47</v>
      </c>
      <c r="AX26" s="15">
        <f>AX16+BB12</f>
        <v>7461</v>
      </c>
      <c r="AY26" s="9">
        <f>AY16+BB13</f>
        <v>1392.0000000000002</v>
      </c>
      <c r="AZ26" s="9">
        <f>AZ16+BB14</f>
        <v>1669.3999999999999</v>
      </c>
      <c r="BA26" s="9">
        <f>BA16+BB15</f>
        <v>1151.8</v>
      </c>
      <c r="BB26" s="9">
        <f>BB16</f>
        <v>1874.6000000000001</v>
      </c>
    </row>
    <row r="27" spans="1:57">
      <c r="A27" s="1" t="s">
        <v>24</v>
      </c>
      <c r="B27" s="12" t="n">
        <v>20.4</v>
      </c>
      <c r="C27" s="12" t="n">
        <v>23.2</v>
      </c>
      <c r="D27" s="12" t="n">
        <v>9.2</v>
      </c>
      <c r="E27" s="12" t="n">
        <v>11.4</v>
      </c>
      <c r="F27" s="12" t="n">
        <v>60.2</v>
      </c>
      <c r="G27" s="12" t="n">
        <v>30.2</v>
      </c>
      <c r="H27" s="12" t="n">
        <v>41.0</v>
      </c>
      <c r="I27" s="12" t="n">
        <v>38.0</v>
      </c>
      <c r="J27" s="12" t="n">
        <v>55.4</v>
      </c>
      <c r="K27" s="12" t="n">
        <v>24.8</v>
      </c>
      <c r="L27" s="12" t="n">
        <v>73.0</v>
      </c>
      <c r="M27" s="12" t="n">
        <v>92.6</v>
      </c>
      <c r="N27" s="12" t="n">
        <v>22.0</v>
      </c>
      <c r="O27" s="12" t="n">
        <v>27.4</v>
      </c>
      <c r="P27" s="12" t="n">
        <v>15.6</v>
      </c>
      <c r="Q27" s="12" t="n">
        <v>5.4</v>
      </c>
      <c r="R27" s="12" t="n">
        <v>5.8</v>
      </c>
      <c r="S27" s="12" t="n">
        <v>10.6</v>
      </c>
      <c r="T27" s="12" t="n">
        <v>6.2</v>
      </c>
      <c r="U27" s="12" t="n">
        <v>3.0</v>
      </c>
      <c r="V27" s="12" t="n">
        <v>10.4</v>
      </c>
      <c r="W27" s="12" t="n">
        <v>4.0</v>
      </c>
      <c r="X27" s="12" t="n">
        <v>1.8</v>
      </c>
      <c r="Y27" s="12" t="n">
        <v>15.0</v>
      </c>
      <c r="Z27" s="12" t="n">
        <v>12.4</v>
      </c>
      <c r="AA27" s="12" t="n">
        <v>336.6</v>
      </c>
      <c r="AB27" s="12" t="n">
        <v>269.2</v>
      </c>
      <c r="AC27" s="12" t="n">
        <v>857.4</v>
      </c>
      <c r="AD27" s="12" t="n">
        <v>315.2</v>
      </c>
      <c r="AE27" s="12" t="n">
        <v>165.0</v>
      </c>
      <c r="AF27" s="12" t="n">
        <v>104.4</v>
      </c>
      <c r="AG27" s="12" t="n">
        <v>32.0</v>
      </c>
      <c r="AH27" s="12" t="n">
        <v>48.0</v>
      </c>
      <c r="AI27" s="12" t="n">
        <v>22.8</v>
      </c>
      <c r="AJ27" s="12" t="n">
        <v>5.8</v>
      </c>
      <c r="AK27" s="12" t="n">
        <v>8.4</v>
      </c>
      <c r="AL27" s="12" t="n">
        <v>10.4</v>
      </c>
      <c r="AM27" s="12" t="n">
        <v>2.6</v>
      </c>
      <c r="AN27" s="12" t="n">
        <v>21.0</v>
      </c>
      <c r="AO27" s="12" t="n">
        <v>3.4</v>
      </c>
      <c r="AP27" s="12" t="n">
        <v>8.6</v>
      </c>
      <c r="AQ27" s="12" t="n">
        <v>57.0</v>
      </c>
      <c r="AR27" s="12" t="n">
        <v>9.2</v>
      </c>
      <c r="AS27" s="12" t="n">
        <v>4.8</v>
      </c>
      <c r="AT27" s="13" t="n">
        <v>2900.8</v>
      </c>
      <c r="AU27" s="14"/>
      <c r="AW27" s="9" t="s">
        <v>48</v>
      </c>
      <c r="AX27" s="15">
        <f>AX17+BC12</f>
        <v>10092.599999999999</v>
      </c>
      <c r="AY27" s="9">
        <f>AY17+BC13</f>
        <v>3521.5999999999995</v>
      </c>
      <c r="AZ27" s="9">
        <f>AZ17+BC14</f>
        <v>2557.5999999999995</v>
      </c>
      <c r="BA27" s="9">
        <f>BA17+BC15</f>
        <v>3314.2</v>
      </c>
      <c r="BB27" s="9">
        <f>BB17+BC16</f>
        <v>1544.4</v>
      </c>
      <c r="BC27" s="9">
        <f>BC17</f>
        <v>5117.7999999999993</v>
      </c>
    </row>
    <row r="28" spans="1:57">
      <c r="A28" s="1" t="s">
        <v>25</v>
      </c>
      <c r="B28" s="12" t="n">
        <v>96.4</v>
      </c>
      <c r="C28" s="12" t="n">
        <v>207.0</v>
      </c>
      <c r="D28" s="12" t="n">
        <v>141.6</v>
      </c>
      <c r="E28" s="12" t="n">
        <v>208.2</v>
      </c>
      <c r="F28" s="12" t="n">
        <v>355.6</v>
      </c>
      <c r="G28" s="12" t="n">
        <v>176.4</v>
      </c>
      <c r="H28" s="12" t="n">
        <v>257.0</v>
      </c>
      <c r="I28" s="12" t="n">
        <v>251.2</v>
      </c>
      <c r="J28" s="12" t="n">
        <v>248.2</v>
      </c>
      <c r="K28" s="12" t="n">
        <v>203.6</v>
      </c>
      <c r="L28" s="12" t="n">
        <v>252.0</v>
      </c>
      <c r="M28" s="12" t="n">
        <v>370.4</v>
      </c>
      <c r="N28" s="12" t="n">
        <v>129.4</v>
      </c>
      <c r="O28" s="12" t="n">
        <v>141.8</v>
      </c>
      <c r="P28" s="12" t="n">
        <v>75.8</v>
      </c>
      <c r="Q28" s="12" t="n">
        <v>44.2</v>
      </c>
      <c r="R28" s="12" t="n">
        <v>95.2</v>
      </c>
      <c r="S28" s="12" t="n">
        <v>182.0</v>
      </c>
      <c r="T28" s="12" t="n">
        <v>137.4</v>
      </c>
      <c r="U28" s="12" t="n">
        <v>200.8</v>
      </c>
      <c r="V28" s="12" t="n">
        <v>285.0</v>
      </c>
      <c r="W28" s="12" t="n">
        <v>158.4</v>
      </c>
      <c r="X28" s="12" t="n">
        <v>134.6</v>
      </c>
      <c r="Y28" s="12" t="n">
        <v>296.4</v>
      </c>
      <c r="Z28" s="12" t="n">
        <v>378.6</v>
      </c>
      <c r="AA28" s="12" t="n">
        <v>49.0</v>
      </c>
      <c r="AB28" s="12" t="n">
        <v>28.8</v>
      </c>
      <c r="AC28" s="12" t="n">
        <v>296.8</v>
      </c>
      <c r="AD28" s="12" t="n">
        <v>109.4</v>
      </c>
      <c r="AE28" s="12" t="n">
        <v>293.2</v>
      </c>
      <c r="AF28" s="12" t="n">
        <v>371.2</v>
      </c>
      <c r="AG28" s="12" t="n">
        <v>225.6</v>
      </c>
      <c r="AH28" s="12" t="n">
        <v>334.0</v>
      </c>
      <c r="AI28" s="12" t="n">
        <v>195.6</v>
      </c>
      <c r="AJ28" s="12" t="n">
        <v>61.0</v>
      </c>
      <c r="AK28" s="12" t="n">
        <v>101.0</v>
      </c>
      <c r="AL28" s="12" t="n">
        <v>336.4</v>
      </c>
      <c r="AM28" s="12" t="n">
        <v>68.0</v>
      </c>
      <c r="AN28" s="12" t="n">
        <v>153.8</v>
      </c>
      <c r="AO28" s="12" t="n">
        <v>60.2</v>
      </c>
      <c r="AP28" s="12" t="n">
        <v>62.8</v>
      </c>
      <c r="AQ28" s="12" t="n">
        <v>387.0</v>
      </c>
      <c r="AR28" s="12" t="n">
        <v>142.6</v>
      </c>
      <c r="AS28" s="12" t="n">
        <v>101.6</v>
      </c>
      <c r="AT28" s="13" t="n">
        <v>8405.2</v>
      </c>
      <c r="AU28" s="14"/>
      <c r="AW28" s="9" t="s">
        <v>58</v>
      </c>
      <c r="AX28" s="15">
        <f>AX18+BD12</f>
        <v>6078.2000000000007</v>
      </c>
      <c r="AY28" s="9">
        <f>AY18+BD13</f>
        <v>575</v>
      </c>
      <c r="AZ28" s="9">
        <f>AZ18+BD14</f>
        <v>3005.9999999999995</v>
      </c>
      <c r="BA28" s="9">
        <f>BA18+BD15</f>
        <v>1028.3999999999999</v>
      </c>
      <c r="BB28" s="9">
        <f>BB18+BD16</f>
        <v>1163.8</v>
      </c>
      <c r="BC28" s="9">
        <f>SUM(BC18,BD17)</f>
        <v>786.80000000000018</v>
      </c>
      <c r="BD28" s="9">
        <f>BD18</f>
        <v>773.2</v>
      </c>
      <c r="BE28" s="9">
        <f>SUM(AX22:BD28)</f>
        <v>104541.6</v>
      </c>
    </row>
    <row r="29" spans="1:57">
      <c r="A29" s="1" t="s">
        <v>26</v>
      </c>
      <c r="B29" s="12" t="n">
        <v>82.2</v>
      </c>
      <c r="C29" s="12" t="n">
        <v>168.4</v>
      </c>
      <c r="D29" s="12" t="n">
        <v>100.2</v>
      </c>
      <c r="E29" s="12" t="n">
        <v>132.6</v>
      </c>
      <c r="F29" s="12" t="n">
        <v>222.8</v>
      </c>
      <c r="G29" s="12" t="n">
        <v>109.0</v>
      </c>
      <c r="H29" s="12" t="n">
        <v>200.0</v>
      </c>
      <c r="I29" s="12" t="n">
        <v>182.8</v>
      </c>
      <c r="J29" s="12" t="n">
        <v>217.4</v>
      </c>
      <c r="K29" s="12" t="n">
        <v>173.8</v>
      </c>
      <c r="L29" s="12" t="n">
        <v>201.0</v>
      </c>
      <c r="M29" s="12" t="n">
        <v>228.2</v>
      </c>
      <c r="N29" s="12" t="n">
        <v>109.0</v>
      </c>
      <c r="O29" s="12" t="n">
        <v>117.4</v>
      </c>
      <c r="P29" s="12" t="n">
        <v>48.8</v>
      </c>
      <c r="Q29" s="12" t="n">
        <v>50.6</v>
      </c>
      <c r="R29" s="12" t="n">
        <v>75.6</v>
      </c>
      <c r="S29" s="12" t="n">
        <v>116.8</v>
      </c>
      <c r="T29" s="12" t="n">
        <v>101.4</v>
      </c>
      <c r="U29" s="12" t="n">
        <v>119.4</v>
      </c>
      <c r="V29" s="12" t="n">
        <v>161.8</v>
      </c>
      <c r="W29" s="12" t="n">
        <v>99.0</v>
      </c>
      <c r="X29" s="12" t="n">
        <v>87.8</v>
      </c>
      <c r="Y29" s="12" t="n">
        <v>186.4</v>
      </c>
      <c r="Z29" s="12" t="n">
        <v>323.2</v>
      </c>
      <c r="AA29" s="12" t="n">
        <v>22.2</v>
      </c>
      <c r="AB29" s="12" t="n">
        <v>27.4</v>
      </c>
      <c r="AC29" s="12" t="n">
        <v>44.0</v>
      </c>
      <c r="AD29" s="12" t="n">
        <v>58.2</v>
      </c>
      <c r="AE29" s="12" t="n">
        <v>300.4</v>
      </c>
      <c r="AF29" s="12" t="n">
        <v>338.8</v>
      </c>
      <c r="AG29" s="12" t="n">
        <v>256.8</v>
      </c>
      <c r="AH29" s="12" t="n">
        <v>668.8</v>
      </c>
      <c r="AI29" s="12" t="n">
        <v>198.2</v>
      </c>
      <c r="AJ29" s="12" t="n">
        <v>87.8</v>
      </c>
      <c r="AK29" s="12" t="n">
        <v>74.4</v>
      </c>
      <c r="AL29" s="12" t="n">
        <v>158.4</v>
      </c>
      <c r="AM29" s="12" t="n">
        <v>50.2</v>
      </c>
      <c r="AN29" s="12" t="n">
        <v>91.2</v>
      </c>
      <c r="AO29" s="12" t="n">
        <v>54.4</v>
      </c>
      <c r="AP29" s="12" t="n">
        <v>55.6</v>
      </c>
      <c r="AQ29" s="12" t="n">
        <v>452.0</v>
      </c>
      <c r="AR29" s="12" t="n">
        <v>109.4</v>
      </c>
      <c r="AS29" s="12" t="n">
        <v>64.0</v>
      </c>
      <c r="AT29" s="13" t="n">
        <v>6727.799999999999</v>
      </c>
      <c r="AU29" s="14"/>
      <c r="AX29" s="15"/>
    </row>
    <row r="30" spans="1:57">
      <c r="A30" s="1" t="s">
        <v>27</v>
      </c>
      <c r="B30" s="12" t="n">
        <v>218.0</v>
      </c>
      <c r="C30" s="12" t="n">
        <v>510.0</v>
      </c>
      <c r="D30" s="12" t="n">
        <v>302.4</v>
      </c>
      <c r="E30" s="12" t="n">
        <v>305.4</v>
      </c>
      <c r="F30" s="12" t="n">
        <v>710.2</v>
      </c>
      <c r="G30" s="12" t="n">
        <v>259.2</v>
      </c>
      <c r="H30" s="12" t="n">
        <v>491.6</v>
      </c>
      <c r="I30" s="12" t="n">
        <v>400.2</v>
      </c>
      <c r="J30" s="12" t="n">
        <v>463.0</v>
      </c>
      <c r="K30" s="12" t="n">
        <v>451.0</v>
      </c>
      <c r="L30" s="12" t="n">
        <v>607.0</v>
      </c>
      <c r="M30" s="12" t="n">
        <v>624.4</v>
      </c>
      <c r="N30" s="12" t="n">
        <v>355.8</v>
      </c>
      <c r="O30" s="12" t="n">
        <v>381.8</v>
      </c>
      <c r="P30" s="12" t="n">
        <v>182.8</v>
      </c>
      <c r="Q30" s="12" t="n">
        <v>157.4</v>
      </c>
      <c r="R30" s="12" t="n">
        <v>252.4</v>
      </c>
      <c r="S30" s="12" t="n">
        <v>455.0</v>
      </c>
      <c r="T30" s="12" t="n">
        <v>278.8</v>
      </c>
      <c r="U30" s="12" t="n">
        <v>355.4</v>
      </c>
      <c r="V30" s="12" t="n">
        <v>502.6</v>
      </c>
      <c r="W30" s="12" t="n">
        <v>338.6</v>
      </c>
      <c r="X30" s="12" t="n">
        <v>247.0</v>
      </c>
      <c r="Y30" s="12" t="n">
        <v>511.0</v>
      </c>
      <c r="Z30" s="12" t="n">
        <v>830.2</v>
      </c>
      <c r="AA30" s="12" t="n">
        <v>313.2</v>
      </c>
      <c r="AB30" s="12" t="n">
        <v>43.4</v>
      </c>
      <c r="AC30" s="12" t="n">
        <v>139.0</v>
      </c>
      <c r="AD30" s="12" t="n">
        <v>244.8</v>
      </c>
      <c r="AE30" s="12" t="n">
        <v>1294.0</v>
      </c>
      <c r="AF30" s="12" t="n">
        <v>1477.2</v>
      </c>
      <c r="AG30" s="12" t="n">
        <v>949.4</v>
      </c>
      <c r="AH30" s="12" t="n">
        <v>1611.6</v>
      </c>
      <c r="AI30" s="12" t="n">
        <v>1123.0</v>
      </c>
      <c r="AJ30" s="12" t="n">
        <v>338.6</v>
      </c>
      <c r="AK30" s="12" t="n">
        <v>252.8</v>
      </c>
      <c r="AL30" s="12" t="n">
        <v>774.8</v>
      </c>
      <c r="AM30" s="12" t="n">
        <v>150.2</v>
      </c>
      <c r="AN30" s="12" t="n">
        <v>312.4</v>
      </c>
      <c r="AO30" s="12" t="n">
        <v>293.6</v>
      </c>
      <c r="AP30" s="12" t="n">
        <v>271.0</v>
      </c>
      <c r="AQ30" s="12" t="n">
        <v>1835.4</v>
      </c>
      <c r="AR30" s="12" t="n">
        <v>615.4</v>
      </c>
      <c r="AS30" s="12" t="n">
        <v>277.8</v>
      </c>
      <c r="AT30" s="13" t="n">
        <v>22508.800000000003</v>
      </c>
      <c r="AU30" s="14"/>
      <c r="AX30" s="15"/>
    </row>
    <row r="31" spans="1:57">
      <c r="A31" s="1" t="s">
        <v>28</v>
      </c>
      <c r="B31" s="12" t="n">
        <v>75.6</v>
      </c>
      <c r="C31" s="12" t="n">
        <v>128.2</v>
      </c>
      <c r="D31" s="12" t="n">
        <v>108.8</v>
      </c>
      <c r="E31" s="12" t="n">
        <v>165.6</v>
      </c>
      <c r="F31" s="12" t="n">
        <v>235.2</v>
      </c>
      <c r="G31" s="12" t="n">
        <v>145.4</v>
      </c>
      <c r="H31" s="12" t="n">
        <v>262.2</v>
      </c>
      <c r="I31" s="12" t="n">
        <v>225.2</v>
      </c>
      <c r="J31" s="12" t="n">
        <v>172.6</v>
      </c>
      <c r="K31" s="12" t="n">
        <v>167.6</v>
      </c>
      <c r="L31" s="12" t="n">
        <v>257.2</v>
      </c>
      <c r="M31" s="12" t="n">
        <v>202.8</v>
      </c>
      <c r="N31" s="12" t="n">
        <v>103.0</v>
      </c>
      <c r="O31" s="12" t="n">
        <v>67.2</v>
      </c>
      <c r="P31" s="12" t="n">
        <v>45.6</v>
      </c>
      <c r="Q31" s="12" t="n">
        <v>33.2</v>
      </c>
      <c r="R31" s="12" t="n">
        <v>54.8</v>
      </c>
      <c r="S31" s="12" t="n">
        <v>130.4</v>
      </c>
      <c r="T31" s="12" t="n">
        <v>86.8</v>
      </c>
      <c r="U31" s="12" t="n">
        <v>102.0</v>
      </c>
      <c r="V31" s="12" t="n">
        <v>171.2</v>
      </c>
      <c r="W31" s="12" t="n">
        <v>138.2</v>
      </c>
      <c r="X31" s="12" t="n">
        <v>91.6</v>
      </c>
      <c r="Y31" s="12" t="n">
        <v>217.4</v>
      </c>
      <c r="Z31" s="12" t="n">
        <v>297.2</v>
      </c>
      <c r="AA31" s="12" t="n">
        <v>93.2</v>
      </c>
      <c r="AB31" s="12" t="n">
        <v>49.8</v>
      </c>
      <c r="AC31" s="12" t="n">
        <v>206.0</v>
      </c>
      <c r="AD31" s="12" t="n">
        <v>60.8</v>
      </c>
      <c r="AE31" s="12" t="n">
        <v>381.8</v>
      </c>
      <c r="AF31" s="12" t="n">
        <v>507.6</v>
      </c>
      <c r="AG31" s="12" t="n">
        <v>301.6</v>
      </c>
      <c r="AH31" s="12" t="n">
        <v>441.4</v>
      </c>
      <c r="AI31" s="12" t="n">
        <v>287.2</v>
      </c>
      <c r="AJ31" s="12" t="n">
        <v>101.4</v>
      </c>
      <c r="AK31" s="12" t="n">
        <v>69.4</v>
      </c>
      <c r="AL31" s="12" t="n">
        <v>185.8</v>
      </c>
      <c r="AM31" s="12" t="n">
        <v>36.6</v>
      </c>
      <c r="AN31" s="12" t="n">
        <v>78.2</v>
      </c>
      <c r="AO31" s="12" t="n">
        <v>71.4</v>
      </c>
      <c r="AP31" s="12" t="n">
        <v>116.0</v>
      </c>
      <c r="AQ31" s="12" t="n">
        <v>768.6</v>
      </c>
      <c r="AR31" s="12" t="n">
        <v>224.4</v>
      </c>
      <c r="AS31" s="12" t="n">
        <v>77.4</v>
      </c>
      <c r="AT31" s="13" t="n">
        <v>7743.5999999999985</v>
      </c>
      <c r="AU31" s="14"/>
      <c r="AX31" s="15"/>
    </row>
    <row r="32" spans="1:57">
      <c r="A32" s="1">
        <v>16</v>
      </c>
      <c r="B32" s="12" t="n">
        <v>56.0</v>
      </c>
      <c r="C32" s="12" t="n">
        <v>64.0</v>
      </c>
      <c r="D32" s="12" t="n">
        <v>36.2</v>
      </c>
      <c r="E32" s="12" t="n">
        <v>73.2</v>
      </c>
      <c r="F32" s="12" t="n">
        <v>142.4</v>
      </c>
      <c r="G32" s="12" t="n">
        <v>113.4</v>
      </c>
      <c r="H32" s="12" t="n">
        <v>193.8</v>
      </c>
      <c r="I32" s="12" t="n">
        <v>147.4</v>
      </c>
      <c r="J32" s="12" t="n">
        <v>103.8</v>
      </c>
      <c r="K32" s="12" t="n">
        <v>118.4</v>
      </c>
      <c r="L32" s="12" t="n">
        <v>107.0</v>
      </c>
      <c r="M32" s="12" t="n">
        <v>99.2</v>
      </c>
      <c r="N32" s="12" t="n">
        <v>29.6</v>
      </c>
      <c r="O32" s="12" t="n">
        <v>34.6</v>
      </c>
      <c r="P32" s="12" t="n">
        <v>20.8</v>
      </c>
      <c r="Q32" s="12" t="n">
        <v>15.2</v>
      </c>
      <c r="R32" s="12" t="n">
        <v>16.2</v>
      </c>
      <c r="S32" s="12" t="n">
        <v>37.8</v>
      </c>
      <c r="T32" s="12" t="n">
        <v>31.8</v>
      </c>
      <c r="U32" s="12" t="n">
        <v>29.4</v>
      </c>
      <c r="V32" s="12" t="n">
        <v>43.4</v>
      </c>
      <c r="W32" s="12" t="n">
        <v>23.6</v>
      </c>
      <c r="X32" s="12" t="n">
        <v>19.8</v>
      </c>
      <c r="Y32" s="12" t="n">
        <v>116.0</v>
      </c>
      <c r="Z32" s="12" t="n">
        <v>160.0</v>
      </c>
      <c r="AA32" s="12" t="n">
        <v>282.4</v>
      </c>
      <c r="AB32" s="12" t="n">
        <v>243.0</v>
      </c>
      <c r="AC32" s="12" t="n">
        <v>1335.0</v>
      </c>
      <c r="AD32" s="12" t="n">
        <v>438.0</v>
      </c>
      <c r="AE32" s="12" t="n">
        <v>39.4</v>
      </c>
      <c r="AF32" s="12" t="n">
        <v>175.6</v>
      </c>
      <c r="AG32" s="12" t="n">
        <v>226.2</v>
      </c>
      <c r="AH32" s="12" t="n">
        <v>332.6</v>
      </c>
      <c r="AI32" s="12" t="n">
        <v>165.6</v>
      </c>
      <c r="AJ32" s="12" t="n">
        <v>71.8</v>
      </c>
      <c r="AK32" s="12" t="n">
        <v>20.8</v>
      </c>
      <c r="AL32" s="12" t="n">
        <v>53.4</v>
      </c>
      <c r="AM32" s="12" t="n">
        <v>12.4</v>
      </c>
      <c r="AN32" s="12" t="n">
        <v>33.6</v>
      </c>
      <c r="AO32" s="12" t="n">
        <v>46.0</v>
      </c>
      <c r="AP32" s="12" t="n">
        <v>88.4</v>
      </c>
      <c r="AQ32" s="12" t="n">
        <v>351.8</v>
      </c>
      <c r="AR32" s="12" t="n">
        <v>119.4</v>
      </c>
      <c r="AS32" s="12" t="n">
        <v>21.8</v>
      </c>
      <c r="AT32" s="13" t="n">
        <v>5890.2</v>
      </c>
      <c r="AU32" s="14"/>
      <c r="AX32" s="15"/>
    </row>
    <row r="33" spans="1:50">
      <c r="A33" s="1">
        <v>24</v>
      </c>
      <c r="B33" s="12" t="n">
        <v>67.6</v>
      </c>
      <c r="C33" s="12" t="n">
        <v>53.6</v>
      </c>
      <c r="D33" s="12" t="n">
        <v>25.8</v>
      </c>
      <c r="E33" s="12" t="n">
        <v>53.2</v>
      </c>
      <c r="F33" s="12" t="n">
        <v>120.0</v>
      </c>
      <c r="G33" s="12" t="n">
        <v>79.2</v>
      </c>
      <c r="H33" s="12" t="n">
        <v>126.4</v>
      </c>
      <c r="I33" s="12" t="n">
        <v>106.2</v>
      </c>
      <c r="J33" s="12" t="n">
        <v>83.6</v>
      </c>
      <c r="K33" s="12" t="n">
        <v>89.4</v>
      </c>
      <c r="L33" s="12" t="n">
        <v>114.2</v>
      </c>
      <c r="M33" s="12" t="n">
        <v>86.4</v>
      </c>
      <c r="N33" s="12" t="n">
        <v>24.2</v>
      </c>
      <c r="O33" s="12" t="n">
        <v>30.4</v>
      </c>
      <c r="P33" s="12" t="n">
        <v>19.0</v>
      </c>
      <c r="Q33" s="12" t="n">
        <v>13.6</v>
      </c>
      <c r="R33" s="12" t="n">
        <v>8.6</v>
      </c>
      <c r="S33" s="12" t="n">
        <v>25.0</v>
      </c>
      <c r="T33" s="12" t="n">
        <v>34.4</v>
      </c>
      <c r="U33" s="12" t="n">
        <v>23.0</v>
      </c>
      <c r="V33" s="12" t="n">
        <v>30.6</v>
      </c>
      <c r="W33" s="12" t="n">
        <v>17.4</v>
      </c>
      <c r="X33" s="12" t="n">
        <v>10.6</v>
      </c>
      <c r="Y33" s="12" t="n">
        <v>71.0</v>
      </c>
      <c r="Z33" s="12" t="n">
        <v>114.2</v>
      </c>
      <c r="AA33" s="12" t="n">
        <v>357.8</v>
      </c>
      <c r="AB33" s="12" t="n">
        <v>275.4</v>
      </c>
      <c r="AC33" s="12" t="n">
        <v>1669.6</v>
      </c>
      <c r="AD33" s="12" t="n">
        <v>568.2</v>
      </c>
      <c r="AE33" s="12" t="n">
        <v>161.0</v>
      </c>
      <c r="AF33" s="12" t="n">
        <v>37.6</v>
      </c>
      <c r="AG33" s="12" t="n">
        <v>175.4</v>
      </c>
      <c r="AH33" s="12" t="n">
        <v>289.0</v>
      </c>
      <c r="AI33" s="12" t="n">
        <v>146.4</v>
      </c>
      <c r="AJ33" s="12" t="n">
        <v>70.8</v>
      </c>
      <c r="AK33" s="12" t="n">
        <v>17.0</v>
      </c>
      <c r="AL33" s="12" t="n">
        <v>33.6</v>
      </c>
      <c r="AM33" s="12" t="n">
        <v>10.6</v>
      </c>
      <c r="AN33" s="12" t="n">
        <v>39.0</v>
      </c>
      <c r="AO33" s="12" t="n">
        <v>46.4</v>
      </c>
      <c r="AP33" s="12" t="n">
        <v>116.4</v>
      </c>
      <c r="AQ33" s="12" t="n">
        <v>330.4</v>
      </c>
      <c r="AR33" s="12" t="n">
        <v>106.6</v>
      </c>
      <c r="AS33" s="12" t="n">
        <v>12.2</v>
      </c>
      <c r="AT33" s="13" t="n">
        <v>5890.999999999999</v>
      </c>
      <c r="AU33" s="14"/>
      <c r="AX33" s="15"/>
    </row>
    <row r="34" spans="1:50">
      <c r="A34" s="1" t="s">
        <v>29</v>
      </c>
      <c r="B34" s="12" t="n">
        <v>23.0</v>
      </c>
      <c r="C34" s="12" t="n">
        <v>32.0</v>
      </c>
      <c r="D34" s="12" t="n">
        <v>19.4</v>
      </c>
      <c r="E34" s="12" t="n">
        <v>28.2</v>
      </c>
      <c r="F34" s="12" t="n">
        <v>60.8</v>
      </c>
      <c r="G34" s="12" t="n">
        <v>24.6</v>
      </c>
      <c r="H34" s="12" t="n">
        <v>38.0</v>
      </c>
      <c r="I34" s="12" t="n">
        <v>32.4</v>
      </c>
      <c r="J34" s="12" t="n">
        <v>36.0</v>
      </c>
      <c r="K34" s="12" t="n">
        <v>26.6</v>
      </c>
      <c r="L34" s="12" t="n">
        <v>31.0</v>
      </c>
      <c r="M34" s="12" t="n">
        <v>48.2</v>
      </c>
      <c r="N34" s="12" t="n">
        <v>13.6</v>
      </c>
      <c r="O34" s="12" t="n">
        <v>21.0</v>
      </c>
      <c r="P34" s="12" t="n">
        <v>8.0</v>
      </c>
      <c r="Q34" s="12" t="n">
        <v>5.6</v>
      </c>
      <c r="R34" s="12" t="n">
        <v>12.6</v>
      </c>
      <c r="S34" s="12" t="n">
        <v>17.4</v>
      </c>
      <c r="T34" s="12" t="n">
        <v>27.4</v>
      </c>
      <c r="U34" s="12" t="n">
        <v>23.0</v>
      </c>
      <c r="V34" s="12" t="n">
        <v>40.8</v>
      </c>
      <c r="W34" s="12" t="n">
        <v>17.4</v>
      </c>
      <c r="X34" s="12" t="n">
        <v>9.8</v>
      </c>
      <c r="Y34" s="12" t="n">
        <v>35.4</v>
      </c>
      <c r="Z34" s="12" t="n">
        <v>37.4</v>
      </c>
      <c r="AA34" s="12" t="n">
        <v>216.6</v>
      </c>
      <c r="AB34" s="12" t="n">
        <v>175.2</v>
      </c>
      <c r="AC34" s="12" t="n">
        <v>1094.0</v>
      </c>
      <c r="AD34" s="12" t="n">
        <v>271.6</v>
      </c>
      <c r="AE34" s="12" t="n">
        <v>211.2</v>
      </c>
      <c r="AF34" s="12" t="n">
        <v>169.8</v>
      </c>
      <c r="AG34" s="12" t="n">
        <v>26.0</v>
      </c>
      <c r="AH34" s="12" t="n">
        <v>59.4</v>
      </c>
      <c r="AI34" s="12" t="n">
        <v>42.6</v>
      </c>
      <c r="AJ34" s="12" t="n">
        <v>25.0</v>
      </c>
      <c r="AK34" s="12" t="n">
        <v>8.6</v>
      </c>
      <c r="AL34" s="12" t="n">
        <v>28.8</v>
      </c>
      <c r="AM34" s="12" t="n">
        <v>7.6</v>
      </c>
      <c r="AN34" s="12" t="n">
        <v>30.8</v>
      </c>
      <c r="AO34" s="12" t="n">
        <v>20.4</v>
      </c>
      <c r="AP34" s="12" t="n">
        <v>67.6</v>
      </c>
      <c r="AQ34" s="12" t="n">
        <v>144.0</v>
      </c>
      <c r="AR34" s="12" t="n">
        <v>54.2</v>
      </c>
      <c r="AS34" s="12" t="n">
        <v>11.6</v>
      </c>
      <c r="AT34" s="13" t="n">
        <v>3334.5999999999995</v>
      </c>
      <c r="AU34" s="14"/>
      <c r="AX34" s="15"/>
    </row>
    <row r="35" spans="1:50">
      <c r="A35" s="1" t="s">
        <v>30</v>
      </c>
      <c r="B35" s="12" t="n">
        <v>30.8</v>
      </c>
      <c r="C35" s="12" t="n">
        <v>45.2</v>
      </c>
      <c r="D35" s="12" t="n">
        <v>15.4</v>
      </c>
      <c r="E35" s="12" t="n">
        <v>18.2</v>
      </c>
      <c r="F35" s="12" t="n">
        <v>39.4</v>
      </c>
      <c r="G35" s="12" t="n">
        <v>23.2</v>
      </c>
      <c r="H35" s="12" t="n">
        <v>36.2</v>
      </c>
      <c r="I35" s="12" t="n">
        <v>30.6</v>
      </c>
      <c r="J35" s="12" t="n">
        <v>48.8</v>
      </c>
      <c r="K35" s="12" t="n">
        <v>40.4</v>
      </c>
      <c r="L35" s="12" t="n">
        <v>46.2</v>
      </c>
      <c r="M35" s="12" t="n">
        <v>51.6</v>
      </c>
      <c r="N35" s="12" t="n">
        <v>20.2</v>
      </c>
      <c r="O35" s="12" t="n">
        <v>28.4</v>
      </c>
      <c r="P35" s="12" t="n">
        <v>12.2</v>
      </c>
      <c r="Q35" s="12" t="n">
        <v>11.4</v>
      </c>
      <c r="R35" s="12" t="n">
        <v>14.0</v>
      </c>
      <c r="S35" s="12" t="n">
        <v>30.8</v>
      </c>
      <c r="T35" s="12" t="n">
        <v>43.8</v>
      </c>
      <c r="U35" s="12" t="n">
        <v>28.2</v>
      </c>
      <c r="V35" s="12" t="n">
        <v>30.6</v>
      </c>
      <c r="W35" s="12" t="n">
        <v>17.2</v>
      </c>
      <c r="X35" s="12" t="n">
        <v>12.6</v>
      </c>
      <c r="Y35" s="12" t="n">
        <v>22.8</v>
      </c>
      <c r="Z35" s="12" t="n">
        <v>52.2</v>
      </c>
      <c r="AA35" s="12" t="n">
        <v>306.6</v>
      </c>
      <c r="AB35" s="12" t="n">
        <v>308.4</v>
      </c>
      <c r="AC35" s="12" t="n">
        <v>1974.4</v>
      </c>
      <c r="AD35" s="12" t="n">
        <v>400.4</v>
      </c>
      <c r="AE35" s="12" t="n">
        <v>296.4</v>
      </c>
      <c r="AF35" s="12" t="n">
        <v>258.4</v>
      </c>
      <c r="AG35" s="12" t="n">
        <v>57.2</v>
      </c>
      <c r="AH35" s="12" t="n">
        <v>36.4</v>
      </c>
      <c r="AI35" s="12" t="n">
        <v>67.0</v>
      </c>
      <c r="AJ35" s="12" t="n">
        <v>58.0</v>
      </c>
      <c r="AK35" s="12" t="n">
        <v>15.2</v>
      </c>
      <c r="AL35" s="12" t="n">
        <v>82.0</v>
      </c>
      <c r="AM35" s="12" t="n">
        <v>15.2</v>
      </c>
      <c r="AN35" s="12" t="n">
        <v>45.2</v>
      </c>
      <c r="AO35" s="12" t="n">
        <v>34.6</v>
      </c>
      <c r="AP35" s="12" t="n">
        <v>129.6</v>
      </c>
      <c r="AQ35" s="12" t="n">
        <v>153.0</v>
      </c>
      <c r="AR35" s="12" t="n">
        <v>98.4</v>
      </c>
      <c r="AS35" s="12" t="n">
        <v>16.4</v>
      </c>
      <c r="AT35" s="13" t="n">
        <v>5103.199999999999</v>
      </c>
      <c r="AU35" s="14"/>
      <c r="AX35" s="15"/>
    </row>
    <row r="36" spans="1:50">
      <c r="A36" s="1" t="s">
        <v>31</v>
      </c>
      <c r="B36" s="12" t="n">
        <v>20.6</v>
      </c>
      <c r="C36" s="12" t="n">
        <v>26.4</v>
      </c>
      <c r="D36" s="12" t="n">
        <v>9.8</v>
      </c>
      <c r="E36" s="12" t="n">
        <v>13.0</v>
      </c>
      <c r="F36" s="12" t="n">
        <v>38.4</v>
      </c>
      <c r="G36" s="12" t="n">
        <v>12.6</v>
      </c>
      <c r="H36" s="12" t="n">
        <v>25.0</v>
      </c>
      <c r="I36" s="12" t="n">
        <v>25.0</v>
      </c>
      <c r="J36" s="12" t="n">
        <v>29.8</v>
      </c>
      <c r="K36" s="12" t="n">
        <v>26.0</v>
      </c>
      <c r="L36" s="12" t="n">
        <v>39.2</v>
      </c>
      <c r="M36" s="12" t="n">
        <v>79.4</v>
      </c>
      <c r="N36" s="12" t="n">
        <v>19.4</v>
      </c>
      <c r="O36" s="12" t="n">
        <v>24.0</v>
      </c>
      <c r="P36" s="12" t="n">
        <v>10.4</v>
      </c>
      <c r="Q36" s="12" t="n">
        <v>12.0</v>
      </c>
      <c r="R36" s="12" t="n">
        <v>16.2</v>
      </c>
      <c r="S36" s="12" t="n">
        <v>20.4</v>
      </c>
      <c r="T36" s="12" t="n">
        <v>19.6</v>
      </c>
      <c r="U36" s="12" t="n">
        <v>20.0</v>
      </c>
      <c r="V36" s="12" t="n">
        <v>25.8</v>
      </c>
      <c r="W36" s="12" t="n">
        <v>10.4</v>
      </c>
      <c r="X36" s="12" t="n">
        <v>8.2</v>
      </c>
      <c r="Y36" s="12" t="n">
        <v>20.0</v>
      </c>
      <c r="Z36" s="12" t="n">
        <v>27.0</v>
      </c>
      <c r="AA36" s="12" t="n">
        <v>194.0</v>
      </c>
      <c r="AB36" s="12" t="n">
        <v>165.0</v>
      </c>
      <c r="AC36" s="12" t="n">
        <v>1283.4</v>
      </c>
      <c r="AD36" s="12" t="n">
        <v>270.4</v>
      </c>
      <c r="AE36" s="12" t="n">
        <v>184.2</v>
      </c>
      <c r="AF36" s="12" t="n">
        <v>145.4</v>
      </c>
      <c r="AG36" s="12" t="n">
        <v>50.2</v>
      </c>
      <c r="AH36" s="12" t="n">
        <v>70.8</v>
      </c>
      <c r="AI36" s="12" t="n">
        <v>18.4</v>
      </c>
      <c r="AJ36" s="12" t="n">
        <v>33.8</v>
      </c>
      <c r="AK36" s="12" t="n">
        <v>11.6</v>
      </c>
      <c r="AL36" s="12" t="n">
        <v>42.0</v>
      </c>
      <c r="AM36" s="12" t="n">
        <v>7.2</v>
      </c>
      <c r="AN36" s="12" t="n">
        <v>32.8</v>
      </c>
      <c r="AO36" s="12" t="n">
        <v>25.6</v>
      </c>
      <c r="AP36" s="12" t="n">
        <v>111.0</v>
      </c>
      <c r="AQ36" s="12" t="n">
        <v>238.0</v>
      </c>
      <c r="AR36" s="12" t="n">
        <v>83.6</v>
      </c>
      <c r="AS36" s="12" t="n">
        <v>14.6</v>
      </c>
      <c r="AT36" s="13" t="n">
        <v>3560.6</v>
      </c>
      <c r="AU36" s="14"/>
      <c r="AX36" s="15"/>
    </row>
    <row r="37" spans="1:50">
      <c r="A37" s="1" t="s">
        <v>32</v>
      </c>
      <c r="B37" s="12" t="n">
        <v>10.4</v>
      </c>
      <c r="C37" s="12" t="n">
        <v>19.6</v>
      </c>
      <c r="D37" s="12" t="n">
        <v>5.2</v>
      </c>
      <c r="E37" s="12" t="n">
        <v>3.4</v>
      </c>
      <c r="F37" s="12" t="n">
        <v>8.4</v>
      </c>
      <c r="G37" s="12" t="n">
        <v>4.4</v>
      </c>
      <c r="H37" s="12" t="n">
        <v>7.2</v>
      </c>
      <c r="I37" s="12" t="n">
        <v>7.0</v>
      </c>
      <c r="J37" s="12" t="n">
        <v>11.8</v>
      </c>
      <c r="K37" s="12" t="n">
        <v>5.8</v>
      </c>
      <c r="L37" s="12" t="n">
        <v>8.0</v>
      </c>
      <c r="M37" s="12" t="n">
        <v>9.2</v>
      </c>
      <c r="N37" s="12" t="n">
        <v>3.4</v>
      </c>
      <c r="O37" s="12" t="n">
        <v>6.8</v>
      </c>
      <c r="P37" s="12" t="n">
        <v>7.4</v>
      </c>
      <c r="Q37" s="12" t="n">
        <v>2.0</v>
      </c>
      <c r="R37" s="12" t="n">
        <v>4.0</v>
      </c>
      <c r="S37" s="12" t="n">
        <v>6.8</v>
      </c>
      <c r="T37" s="12" t="n">
        <v>8.2</v>
      </c>
      <c r="U37" s="12" t="n">
        <v>7.8</v>
      </c>
      <c r="V37" s="12" t="n">
        <v>4.4</v>
      </c>
      <c r="W37" s="12" t="n">
        <v>1.8</v>
      </c>
      <c r="X37" s="12" t="n">
        <v>0.8</v>
      </c>
      <c r="Y37" s="12" t="n">
        <v>3.6</v>
      </c>
      <c r="Z37" s="12" t="n">
        <v>4.6</v>
      </c>
      <c r="AA37" s="12" t="n">
        <v>70.2</v>
      </c>
      <c r="AB37" s="12" t="n">
        <v>66.0</v>
      </c>
      <c r="AC37" s="12" t="n">
        <v>396.2</v>
      </c>
      <c r="AD37" s="12" t="n">
        <v>118.6</v>
      </c>
      <c r="AE37" s="12" t="n">
        <v>70.6</v>
      </c>
      <c r="AF37" s="12" t="n">
        <v>71.4</v>
      </c>
      <c r="AG37" s="12" t="n">
        <v>30.4</v>
      </c>
      <c r="AH37" s="12" t="n">
        <v>58.4</v>
      </c>
      <c r="AI37" s="12" t="n">
        <v>26.4</v>
      </c>
      <c r="AJ37" s="12" t="n">
        <v>8.4</v>
      </c>
      <c r="AK37" s="12" t="n">
        <v>2.0</v>
      </c>
      <c r="AL37" s="12" t="n">
        <v>4.4</v>
      </c>
      <c r="AM37" s="12" t="n">
        <v>5.2</v>
      </c>
      <c r="AN37" s="12" t="n">
        <v>14.2</v>
      </c>
      <c r="AO37" s="12" t="n">
        <v>6.4</v>
      </c>
      <c r="AP37" s="12" t="n">
        <v>61.6</v>
      </c>
      <c r="AQ37" s="12" t="n">
        <v>95.8</v>
      </c>
      <c r="AR37" s="12" t="n">
        <v>31.4</v>
      </c>
      <c r="AS37" s="12" t="n">
        <v>2.8</v>
      </c>
      <c r="AT37" s="13" t="n">
        <v>1302.4000000000005</v>
      </c>
      <c r="AU37" s="14"/>
      <c r="AX37" s="15"/>
    </row>
    <row r="38" spans="1:50">
      <c r="A38" s="1" t="s">
        <v>33</v>
      </c>
      <c r="B38" s="12" t="n">
        <v>3.2</v>
      </c>
      <c r="C38" s="12" t="n">
        <v>7.6</v>
      </c>
      <c r="D38" s="12" t="n">
        <v>3.4</v>
      </c>
      <c r="E38" s="12" t="n">
        <v>3.0</v>
      </c>
      <c r="F38" s="12" t="n">
        <v>11.8</v>
      </c>
      <c r="G38" s="12" t="n">
        <v>4.4</v>
      </c>
      <c r="H38" s="12" t="n">
        <v>9.6</v>
      </c>
      <c r="I38" s="12" t="n">
        <v>10.4</v>
      </c>
      <c r="J38" s="12" t="n">
        <v>13.2</v>
      </c>
      <c r="K38" s="12" t="n">
        <v>35.8</v>
      </c>
      <c r="L38" s="12" t="n">
        <v>27.8</v>
      </c>
      <c r="M38" s="12" t="n">
        <v>162.4</v>
      </c>
      <c r="N38" s="12" t="n">
        <v>24.2</v>
      </c>
      <c r="O38" s="12" t="n">
        <v>46.6</v>
      </c>
      <c r="P38" s="12" t="n">
        <v>15.0</v>
      </c>
      <c r="Q38" s="12" t="n">
        <v>9.4</v>
      </c>
      <c r="R38" s="12" t="n">
        <v>8.4</v>
      </c>
      <c r="S38" s="12" t="n">
        <v>12.2</v>
      </c>
      <c r="T38" s="12" t="n">
        <v>4.0</v>
      </c>
      <c r="U38" s="12" t="n">
        <v>2.6</v>
      </c>
      <c r="V38" s="12" t="n">
        <v>1.6</v>
      </c>
      <c r="W38" s="12" t="n">
        <v>0.6</v>
      </c>
      <c r="X38" s="12" t="n">
        <v>0.2</v>
      </c>
      <c r="Y38" s="12" t="n">
        <v>3.0</v>
      </c>
      <c r="Z38" s="12" t="n">
        <v>8.0</v>
      </c>
      <c r="AA38" s="12" t="n">
        <v>102.8</v>
      </c>
      <c r="AB38" s="12" t="n">
        <v>63.6</v>
      </c>
      <c r="AC38" s="12" t="n">
        <v>285.0</v>
      </c>
      <c r="AD38" s="12" t="n">
        <v>70.4</v>
      </c>
      <c r="AE38" s="12" t="n">
        <v>20.0</v>
      </c>
      <c r="AF38" s="12" t="n">
        <v>19.8</v>
      </c>
      <c r="AG38" s="12" t="n">
        <v>10.2</v>
      </c>
      <c r="AH38" s="12" t="n">
        <v>12.6</v>
      </c>
      <c r="AI38" s="12" t="n">
        <v>13.0</v>
      </c>
      <c r="AJ38" s="12" t="n">
        <v>3.8</v>
      </c>
      <c r="AK38" s="12" t="n">
        <v>4.8</v>
      </c>
      <c r="AL38" s="12" t="n">
        <v>48.4</v>
      </c>
      <c r="AM38" s="12" t="n">
        <v>1.6</v>
      </c>
      <c r="AN38" s="12" t="n">
        <v>3.6</v>
      </c>
      <c r="AO38" s="12" t="n">
        <v>2.2</v>
      </c>
      <c r="AP38" s="12" t="n">
        <v>1.2</v>
      </c>
      <c r="AQ38" s="12" t="n">
        <v>17.8</v>
      </c>
      <c r="AR38" s="12" t="n">
        <v>4.2</v>
      </c>
      <c r="AS38" s="12" t="n">
        <v>82.2</v>
      </c>
      <c r="AT38" s="13" t="n">
        <v>1195.6000000000001</v>
      </c>
      <c r="AU38" s="14"/>
      <c r="AX38" s="15"/>
    </row>
    <row r="39" spans="1:50">
      <c r="A39" s="1" t="s">
        <v>34</v>
      </c>
      <c r="B39" s="12" t="n">
        <v>8.8</v>
      </c>
      <c r="C39" s="12" t="n">
        <v>11.8</v>
      </c>
      <c r="D39" s="12" t="n">
        <v>7.2</v>
      </c>
      <c r="E39" s="12" t="n">
        <v>8.8</v>
      </c>
      <c r="F39" s="12" t="n">
        <v>32.8</v>
      </c>
      <c r="G39" s="12" t="n">
        <v>7.8</v>
      </c>
      <c r="H39" s="12" t="n">
        <v>16.2</v>
      </c>
      <c r="I39" s="12" t="n">
        <v>17.6</v>
      </c>
      <c r="J39" s="12" t="n">
        <v>17.2</v>
      </c>
      <c r="K39" s="12" t="n">
        <v>63.8</v>
      </c>
      <c r="L39" s="12" t="n">
        <v>53.8</v>
      </c>
      <c r="M39" s="12" t="n">
        <v>782.6</v>
      </c>
      <c r="N39" s="12" t="n">
        <v>27.4</v>
      </c>
      <c r="O39" s="12" t="n">
        <v>72.6</v>
      </c>
      <c r="P39" s="12" t="n">
        <v>22.8</v>
      </c>
      <c r="Q39" s="12" t="n">
        <v>13.0</v>
      </c>
      <c r="R39" s="12" t="n">
        <v>18.4</v>
      </c>
      <c r="S39" s="12" t="n">
        <v>51.2</v>
      </c>
      <c r="T39" s="12" t="n">
        <v>4.8</v>
      </c>
      <c r="U39" s="12" t="n">
        <v>3.0</v>
      </c>
      <c r="V39" s="12" t="n">
        <v>4.8</v>
      </c>
      <c r="W39" s="12" t="n">
        <v>1.2</v>
      </c>
      <c r="X39" s="12" t="n">
        <v>1.2</v>
      </c>
      <c r="Y39" s="12" t="n">
        <v>6.2</v>
      </c>
      <c r="Z39" s="12" t="n">
        <v>14.6</v>
      </c>
      <c r="AA39" s="12" t="n">
        <v>359.4</v>
      </c>
      <c r="AB39" s="12" t="n">
        <v>147.0</v>
      </c>
      <c r="AC39" s="12" t="n">
        <v>881.2</v>
      </c>
      <c r="AD39" s="12" t="n">
        <v>200.4</v>
      </c>
      <c r="AE39" s="12" t="n">
        <v>50.8</v>
      </c>
      <c r="AF39" s="12" t="n">
        <v>32.0</v>
      </c>
      <c r="AG39" s="12" t="n">
        <v>27.0</v>
      </c>
      <c r="AH39" s="12" t="n">
        <v>75.6</v>
      </c>
      <c r="AI39" s="12" t="n">
        <v>39.2</v>
      </c>
      <c r="AJ39" s="12" t="n">
        <v>6.8</v>
      </c>
      <c r="AK39" s="12" t="n">
        <v>48.8</v>
      </c>
      <c r="AL39" s="12" t="n">
        <v>19.0</v>
      </c>
      <c r="AM39" s="12" t="n">
        <v>1.2</v>
      </c>
      <c r="AN39" s="12" t="n">
        <v>7.8</v>
      </c>
      <c r="AO39" s="12" t="n">
        <v>6.2</v>
      </c>
      <c r="AP39" s="12" t="n">
        <v>5.4</v>
      </c>
      <c r="AQ39" s="12" t="n">
        <v>112.6</v>
      </c>
      <c r="AR39" s="12" t="n">
        <v>9.8</v>
      </c>
      <c r="AS39" s="12" t="n">
        <v>23.8</v>
      </c>
      <c r="AT39" s="13" t="n">
        <v>3323.6000000000004</v>
      </c>
      <c r="AU39" s="14"/>
      <c r="AX39" s="15"/>
    </row>
    <row r="40" spans="1:50">
      <c r="A40" s="1" t="s">
        <v>35</v>
      </c>
      <c r="B40" s="12" t="n">
        <v>4.2</v>
      </c>
      <c r="C40" s="12" t="n">
        <v>1.8</v>
      </c>
      <c r="D40" s="12" t="n">
        <v>2.0</v>
      </c>
      <c r="E40" s="12" t="n">
        <v>2.4</v>
      </c>
      <c r="F40" s="12" t="n">
        <v>4.4</v>
      </c>
      <c r="G40" s="12" t="n">
        <v>3.8</v>
      </c>
      <c r="H40" s="12" t="n">
        <v>8.4</v>
      </c>
      <c r="I40" s="12" t="n">
        <v>4.6</v>
      </c>
      <c r="J40" s="12" t="n">
        <v>7.4</v>
      </c>
      <c r="K40" s="12" t="n">
        <v>1.8</v>
      </c>
      <c r="L40" s="12" t="n">
        <v>3.4</v>
      </c>
      <c r="M40" s="12" t="n">
        <v>67.2</v>
      </c>
      <c r="N40" s="12" t="n">
        <v>2.6</v>
      </c>
      <c r="O40" s="12" t="n">
        <v>2.2</v>
      </c>
      <c r="P40" s="12" t="n">
        <v>2.4</v>
      </c>
      <c r="Q40" s="12" t="n">
        <v>1.4</v>
      </c>
      <c r="R40" s="12" t="n">
        <v>2.2</v>
      </c>
      <c r="S40" s="12" t="n">
        <v>3.8</v>
      </c>
      <c r="T40" s="12" t="n">
        <v>16.4</v>
      </c>
      <c r="U40" s="12" t="n">
        <v>7.0</v>
      </c>
      <c r="V40" s="12" t="n">
        <v>16.2</v>
      </c>
      <c r="W40" s="12" t="n">
        <v>3.8</v>
      </c>
      <c r="X40" s="12" t="n">
        <v>3.6</v>
      </c>
      <c r="Y40" s="12" t="n">
        <v>8.0</v>
      </c>
      <c r="Z40" s="12" t="n">
        <v>1.2</v>
      </c>
      <c r="AA40" s="12" t="n">
        <v>69.4</v>
      </c>
      <c r="AB40" s="12" t="n">
        <v>50.8</v>
      </c>
      <c r="AC40" s="12" t="n">
        <v>136.2</v>
      </c>
      <c r="AD40" s="12" t="n">
        <v>44.2</v>
      </c>
      <c r="AE40" s="12" t="n">
        <v>12.6</v>
      </c>
      <c r="AF40" s="12" t="n">
        <v>11.4</v>
      </c>
      <c r="AG40" s="12" t="n">
        <v>8.0</v>
      </c>
      <c r="AH40" s="12" t="n">
        <v>14.4</v>
      </c>
      <c r="AI40" s="12" t="n">
        <v>4.0</v>
      </c>
      <c r="AJ40" s="12" t="n">
        <v>2.8</v>
      </c>
      <c r="AK40" s="12" t="n">
        <v>2.0</v>
      </c>
      <c r="AL40" s="12" t="n">
        <v>1.0</v>
      </c>
      <c r="AM40" s="12" t="n">
        <v>3.2</v>
      </c>
      <c r="AN40" s="12" t="n">
        <v>25.0</v>
      </c>
      <c r="AO40" s="12" t="n">
        <v>1.4</v>
      </c>
      <c r="AP40" s="12" t="n">
        <v>2.4</v>
      </c>
      <c r="AQ40" s="12" t="n">
        <v>33.8</v>
      </c>
      <c r="AR40" s="12" t="n">
        <v>3.4</v>
      </c>
      <c r="AS40" s="12" t="n">
        <v>2.6</v>
      </c>
      <c r="AT40" s="13" t="n">
        <v>610.7999999999998</v>
      </c>
      <c r="AU40" s="14"/>
      <c r="AX40" s="15"/>
    </row>
    <row r="41" spans="1:50">
      <c r="A41" s="1" t="s">
        <v>36</v>
      </c>
      <c r="B41" s="12" t="n">
        <v>29.2</v>
      </c>
      <c r="C41" s="12" t="n">
        <v>37.8</v>
      </c>
      <c r="D41" s="12" t="n">
        <v>9.4</v>
      </c>
      <c r="E41" s="12" t="n">
        <v>11.2</v>
      </c>
      <c r="F41" s="12" t="n">
        <v>22.2</v>
      </c>
      <c r="G41" s="12" t="n">
        <v>17.6</v>
      </c>
      <c r="H41" s="12" t="n">
        <v>71.6</v>
      </c>
      <c r="I41" s="12" t="n">
        <v>36.8</v>
      </c>
      <c r="J41" s="12" t="n">
        <v>48.6</v>
      </c>
      <c r="K41" s="12" t="n">
        <v>11.2</v>
      </c>
      <c r="L41" s="12" t="n">
        <v>37.8</v>
      </c>
      <c r="M41" s="12" t="n">
        <v>169.8</v>
      </c>
      <c r="N41" s="12" t="n">
        <v>17.6</v>
      </c>
      <c r="O41" s="12" t="n">
        <v>22.4</v>
      </c>
      <c r="P41" s="12" t="n">
        <v>23.0</v>
      </c>
      <c r="Q41" s="12" t="n">
        <v>13.0</v>
      </c>
      <c r="R41" s="12" t="n">
        <v>17.6</v>
      </c>
      <c r="S41" s="12" t="n">
        <v>27.0</v>
      </c>
      <c r="T41" s="12" t="n">
        <v>165.2</v>
      </c>
      <c r="U41" s="12" t="n">
        <v>56.6</v>
      </c>
      <c r="V41" s="12" t="n">
        <v>98.0</v>
      </c>
      <c r="W41" s="12" t="n">
        <v>22.6</v>
      </c>
      <c r="X41" s="12" t="n">
        <v>14.6</v>
      </c>
      <c r="Y41" s="12" t="n">
        <v>28.4</v>
      </c>
      <c r="Z41" s="12" t="n">
        <v>22.6</v>
      </c>
      <c r="AA41" s="12" t="n">
        <v>133.6</v>
      </c>
      <c r="AB41" s="12" t="n">
        <v>87.8</v>
      </c>
      <c r="AC41" s="12" t="n">
        <v>378.6</v>
      </c>
      <c r="AD41" s="12" t="n">
        <v>92.4</v>
      </c>
      <c r="AE41" s="12" t="n">
        <v>43.0</v>
      </c>
      <c r="AF41" s="12" t="n">
        <v>33.8</v>
      </c>
      <c r="AG41" s="12" t="n">
        <v>28.6</v>
      </c>
      <c r="AH41" s="12" t="n">
        <v>39.0</v>
      </c>
      <c r="AI41" s="12" t="n">
        <v>27.6</v>
      </c>
      <c r="AJ41" s="12" t="n">
        <v>14.8</v>
      </c>
      <c r="AK41" s="12" t="n">
        <v>4.8</v>
      </c>
      <c r="AL41" s="12" t="n">
        <v>10.2</v>
      </c>
      <c r="AM41" s="12" t="n">
        <v>26.2</v>
      </c>
      <c r="AN41" s="12" t="n">
        <v>11.6</v>
      </c>
      <c r="AO41" s="12" t="n">
        <v>13.6</v>
      </c>
      <c r="AP41" s="12" t="n">
        <v>12.4</v>
      </c>
      <c r="AQ41" s="12" t="n">
        <v>83.0</v>
      </c>
      <c r="AR41" s="12" t="n">
        <v>15.8</v>
      </c>
      <c r="AS41" s="12" t="n">
        <v>5.8</v>
      </c>
      <c r="AT41" s="13" t="n">
        <v>2094.3999999999996</v>
      </c>
      <c r="AU41" s="14"/>
      <c r="AX41" s="15"/>
    </row>
    <row r="42" spans="1:50">
      <c r="A42" s="1" t="s">
        <v>53</v>
      </c>
      <c r="B42" s="12" t="n">
        <v>6.6</v>
      </c>
      <c r="C42" s="12" t="n">
        <v>8.8</v>
      </c>
      <c r="D42" s="12" t="n">
        <v>1.2</v>
      </c>
      <c r="E42" s="12" t="n">
        <v>3.8</v>
      </c>
      <c r="F42" s="12" t="n">
        <v>8.0</v>
      </c>
      <c r="G42" s="12" t="n">
        <v>2.2</v>
      </c>
      <c r="H42" s="12" t="n">
        <v>4.2</v>
      </c>
      <c r="I42" s="12" t="n">
        <v>7.0</v>
      </c>
      <c r="J42" s="12" t="n">
        <v>9.4</v>
      </c>
      <c r="K42" s="12" t="n">
        <v>3.8</v>
      </c>
      <c r="L42" s="12" t="n">
        <v>5.8</v>
      </c>
      <c r="M42" s="12" t="n">
        <v>15.4</v>
      </c>
      <c r="N42" s="12" t="n">
        <v>3.2</v>
      </c>
      <c r="O42" s="12" t="n">
        <v>3.6</v>
      </c>
      <c r="P42" s="12" t="n">
        <v>4.0</v>
      </c>
      <c r="Q42" s="12" t="n">
        <v>2.2</v>
      </c>
      <c r="R42" s="12" t="n">
        <v>2.6</v>
      </c>
      <c r="S42" s="12" t="n">
        <v>2.6</v>
      </c>
      <c r="T42" s="12" t="n">
        <v>6.2</v>
      </c>
      <c r="U42" s="12" t="n">
        <v>5.2</v>
      </c>
      <c r="V42" s="12" t="n">
        <v>4.6</v>
      </c>
      <c r="W42" s="12" t="n">
        <v>3.8</v>
      </c>
      <c r="X42" s="12" t="n">
        <v>0.6</v>
      </c>
      <c r="Y42" s="12" t="n">
        <v>2.4</v>
      </c>
      <c r="Z42" s="12" t="n">
        <v>5.2</v>
      </c>
      <c r="AA42" s="12" t="n">
        <v>50.4</v>
      </c>
      <c r="AB42" s="12" t="n">
        <v>51.0</v>
      </c>
      <c r="AC42" s="12" t="n">
        <v>313.2</v>
      </c>
      <c r="AD42" s="12" t="n">
        <v>63.2</v>
      </c>
      <c r="AE42" s="12" t="n">
        <v>31.6</v>
      </c>
      <c r="AF42" s="12" t="n">
        <v>40.2</v>
      </c>
      <c r="AG42" s="12" t="n">
        <v>17.8</v>
      </c>
      <c r="AH42" s="12" t="n">
        <v>44.8</v>
      </c>
      <c r="AI42" s="12" t="n">
        <v>24.4</v>
      </c>
      <c r="AJ42" s="12" t="n">
        <v>7.4</v>
      </c>
      <c r="AK42" s="12" t="n">
        <v>3.2</v>
      </c>
      <c r="AL42" s="12" t="n">
        <v>7.0</v>
      </c>
      <c r="AM42" s="12" t="n">
        <v>2.0</v>
      </c>
      <c r="AN42" s="12" t="n">
        <v>12.6</v>
      </c>
      <c r="AO42" s="12" t="n">
        <v>5.4</v>
      </c>
      <c r="AP42" s="12" t="n">
        <v>31.2</v>
      </c>
      <c r="AQ42" s="12" t="n">
        <v>47.2</v>
      </c>
      <c r="AR42" s="12" t="n">
        <v>12.6</v>
      </c>
      <c r="AS42" s="12" t="n">
        <v>1.4</v>
      </c>
      <c r="AT42" s="13" t="n">
        <v>889.0000000000001</v>
      </c>
      <c r="AU42" s="14"/>
      <c r="AX42" s="15"/>
    </row>
    <row r="43" spans="1:50">
      <c r="A43" s="1" t="s">
        <v>54</v>
      </c>
      <c r="B43" s="12" t="n">
        <v>6.4</v>
      </c>
      <c r="C43" s="12" t="n">
        <v>13.2</v>
      </c>
      <c r="D43" s="12" t="n">
        <v>3.4</v>
      </c>
      <c r="E43" s="12" t="n">
        <v>3.6</v>
      </c>
      <c r="F43" s="12" t="n">
        <v>9.2</v>
      </c>
      <c r="G43" s="12" t="n">
        <v>3.4</v>
      </c>
      <c r="H43" s="12" t="n">
        <v>5.6</v>
      </c>
      <c r="I43" s="12" t="n">
        <v>5.0</v>
      </c>
      <c r="J43" s="12" t="n">
        <v>17.0</v>
      </c>
      <c r="K43" s="12" t="n">
        <v>5.2</v>
      </c>
      <c r="L43" s="12" t="n">
        <v>9.2</v>
      </c>
      <c r="M43" s="12" t="n">
        <v>23.6</v>
      </c>
      <c r="N43" s="12" t="n">
        <v>8.0</v>
      </c>
      <c r="O43" s="12" t="n">
        <v>10.0</v>
      </c>
      <c r="P43" s="12" t="n">
        <v>8.4</v>
      </c>
      <c r="Q43" s="12" t="n">
        <v>3.0</v>
      </c>
      <c r="R43" s="12" t="n">
        <v>5.8</v>
      </c>
      <c r="S43" s="12" t="n">
        <v>4.6</v>
      </c>
      <c r="T43" s="12" t="n">
        <v>14.0</v>
      </c>
      <c r="U43" s="12" t="n">
        <v>8.2</v>
      </c>
      <c r="V43" s="12" t="n">
        <v>8.6</v>
      </c>
      <c r="W43" s="12" t="n">
        <v>2.2</v>
      </c>
      <c r="X43" s="12" t="n">
        <v>2.0</v>
      </c>
      <c r="Y43" s="12" t="n">
        <v>3.6</v>
      </c>
      <c r="Z43" s="12" t="n">
        <v>11.2</v>
      </c>
      <c r="AA43" s="12" t="n">
        <v>60.2</v>
      </c>
      <c r="AB43" s="12" t="n">
        <v>52.0</v>
      </c>
      <c r="AC43" s="12" t="n">
        <v>321.8</v>
      </c>
      <c r="AD43" s="12" t="n">
        <v>126.4</v>
      </c>
      <c r="AE43" s="12" t="n">
        <v>87.2</v>
      </c>
      <c r="AF43" s="12" t="n">
        <v>121.8</v>
      </c>
      <c r="AG43" s="12" t="n">
        <v>69.0</v>
      </c>
      <c r="AH43" s="12" t="n">
        <v>134.2</v>
      </c>
      <c r="AI43" s="12" t="n">
        <v>106.4</v>
      </c>
      <c r="AJ43" s="12" t="n">
        <v>55.0</v>
      </c>
      <c r="AK43" s="12" t="n">
        <v>1.6</v>
      </c>
      <c r="AL43" s="12" t="n">
        <v>5.8</v>
      </c>
      <c r="AM43" s="12" t="n">
        <v>2.2</v>
      </c>
      <c r="AN43" s="12" t="n">
        <v>14.6</v>
      </c>
      <c r="AO43" s="12" t="n">
        <v>30.0</v>
      </c>
      <c r="AP43" s="12" t="n">
        <v>11.0</v>
      </c>
      <c r="AQ43" s="12" t="n">
        <v>60.0</v>
      </c>
      <c r="AR43" s="12" t="n">
        <v>34.0</v>
      </c>
      <c r="AS43" s="12" t="n">
        <v>2.6</v>
      </c>
      <c r="AT43" s="13" t="n">
        <v>1490.1999999999998</v>
      </c>
      <c r="AU43" s="14"/>
      <c r="AX43" s="15"/>
    </row>
    <row r="44" spans="1:50">
      <c r="A44" s="1" t="s">
        <v>55</v>
      </c>
      <c r="B44" s="12" t="n">
        <v>29.4</v>
      </c>
      <c r="C44" s="12" t="n">
        <v>43.6</v>
      </c>
      <c r="D44" s="12" t="n">
        <v>48.2</v>
      </c>
      <c r="E44" s="12" t="n">
        <v>67.0</v>
      </c>
      <c r="F44" s="12" t="n">
        <v>207.6</v>
      </c>
      <c r="G44" s="12" t="n">
        <v>57.0</v>
      </c>
      <c r="H44" s="12" t="n">
        <v>87.6</v>
      </c>
      <c r="I44" s="12" t="n">
        <v>59.2</v>
      </c>
      <c r="J44" s="12" t="n">
        <v>62.4</v>
      </c>
      <c r="K44" s="12" t="n">
        <v>24.4</v>
      </c>
      <c r="L44" s="12" t="n">
        <v>32.8</v>
      </c>
      <c r="M44" s="12" t="n">
        <v>44.6</v>
      </c>
      <c r="N44" s="12" t="n">
        <v>14.6</v>
      </c>
      <c r="O44" s="12" t="n">
        <v>11.4</v>
      </c>
      <c r="P44" s="12" t="n">
        <v>12.0</v>
      </c>
      <c r="Q44" s="12" t="n">
        <v>8.6</v>
      </c>
      <c r="R44" s="12" t="n">
        <v>11.2</v>
      </c>
      <c r="S44" s="12" t="n">
        <v>30.4</v>
      </c>
      <c r="T44" s="12" t="n">
        <v>57.4</v>
      </c>
      <c r="U44" s="12" t="n">
        <v>87.0</v>
      </c>
      <c r="V44" s="12" t="n">
        <v>107.6</v>
      </c>
      <c r="W44" s="12" t="n">
        <v>67.8</v>
      </c>
      <c r="X44" s="12" t="n">
        <v>44.6</v>
      </c>
      <c r="Y44" s="12" t="n">
        <v>125.6</v>
      </c>
      <c r="Z44" s="12" t="n">
        <v>54.2</v>
      </c>
      <c r="AA44" s="12" t="n">
        <v>278.4</v>
      </c>
      <c r="AB44" s="12" t="n">
        <v>270.0</v>
      </c>
      <c r="AC44" s="12" t="n">
        <v>1276.2</v>
      </c>
      <c r="AD44" s="12" t="n">
        <v>429.0</v>
      </c>
      <c r="AE44" s="12" t="n">
        <v>199.8</v>
      </c>
      <c r="AF44" s="12" t="n">
        <v>183.4</v>
      </c>
      <c r="AG44" s="12" t="n">
        <v>74.0</v>
      </c>
      <c r="AH44" s="12" t="n">
        <v>123.4</v>
      </c>
      <c r="AI44" s="12" t="n">
        <v>140.4</v>
      </c>
      <c r="AJ44" s="12" t="n">
        <v>64.6</v>
      </c>
      <c r="AK44" s="12" t="n">
        <v>13.2</v>
      </c>
      <c r="AL44" s="12" t="n">
        <v>85.0</v>
      </c>
      <c r="AM44" s="12" t="n">
        <v>26.4</v>
      </c>
      <c r="AN44" s="12" t="n">
        <v>75.6</v>
      </c>
      <c r="AO44" s="12" t="n">
        <v>30.4</v>
      </c>
      <c r="AP44" s="12" t="n">
        <v>29.6</v>
      </c>
      <c r="AQ44" s="12" t="n">
        <v>40.2</v>
      </c>
      <c r="AR44" s="12" t="n">
        <v>267.0</v>
      </c>
      <c r="AS44" s="12" t="n">
        <v>19.0</v>
      </c>
      <c r="AT44" s="13" t="n">
        <v>5021.799999999999</v>
      </c>
      <c r="AU44" s="14"/>
      <c r="AX44" s="15"/>
    </row>
    <row r="45" spans="1:50">
      <c r="A45" s="1" t="s">
        <v>56</v>
      </c>
      <c r="B45" s="12" t="n">
        <v>14.8</v>
      </c>
      <c r="C45" s="12" t="n">
        <v>15.2</v>
      </c>
      <c r="D45" s="12" t="n">
        <v>12.8</v>
      </c>
      <c r="E45" s="12" t="n">
        <v>15.6</v>
      </c>
      <c r="F45" s="12" t="n">
        <v>48.0</v>
      </c>
      <c r="G45" s="12" t="n">
        <v>14.4</v>
      </c>
      <c r="H45" s="12" t="n">
        <v>22.4</v>
      </c>
      <c r="I45" s="12" t="n">
        <v>20.6</v>
      </c>
      <c r="J45" s="12" t="n">
        <v>29.2</v>
      </c>
      <c r="K45" s="12" t="n">
        <v>10.0</v>
      </c>
      <c r="L45" s="12" t="n">
        <v>11.8</v>
      </c>
      <c r="M45" s="12" t="n">
        <v>44.6</v>
      </c>
      <c r="N45" s="12" t="n">
        <v>7.0</v>
      </c>
      <c r="O45" s="12" t="n">
        <v>5.2</v>
      </c>
      <c r="P45" s="12" t="n">
        <v>6.4</v>
      </c>
      <c r="Q45" s="12" t="n">
        <v>1.2</v>
      </c>
      <c r="R45" s="12" t="n">
        <v>2.6</v>
      </c>
      <c r="S45" s="12" t="n">
        <v>3.6</v>
      </c>
      <c r="T45" s="12" t="n">
        <v>12.6</v>
      </c>
      <c r="U45" s="12" t="n">
        <v>9.4</v>
      </c>
      <c r="V45" s="12" t="n">
        <v>16.0</v>
      </c>
      <c r="W45" s="12" t="n">
        <v>8.8</v>
      </c>
      <c r="X45" s="12" t="n">
        <v>5.8</v>
      </c>
      <c r="Y45" s="12" t="n">
        <v>14.4</v>
      </c>
      <c r="Z45" s="12" t="n">
        <v>14.8</v>
      </c>
      <c r="AA45" s="12" t="n">
        <v>134.6</v>
      </c>
      <c r="AB45" s="12" t="n">
        <v>110.8</v>
      </c>
      <c r="AC45" s="12" t="n">
        <v>696.6</v>
      </c>
      <c r="AD45" s="12" t="n">
        <v>225.0</v>
      </c>
      <c r="AE45" s="12" t="n">
        <v>111.4</v>
      </c>
      <c r="AF45" s="12" t="n">
        <v>100.4</v>
      </c>
      <c r="AG45" s="12" t="n">
        <v>55.2</v>
      </c>
      <c r="AH45" s="12" t="n">
        <v>95.8</v>
      </c>
      <c r="AI45" s="12" t="n">
        <v>80.0</v>
      </c>
      <c r="AJ45" s="12" t="n">
        <v>32.4</v>
      </c>
      <c r="AK45" s="12" t="n">
        <v>2.6</v>
      </c>
      <c r="AL45" s="12" t="n">
        <v>9.6</v>
      </c>
      <c r="AM45" s="12" t="n">
        <v>5.2</v>
      </c>
      <c r="AN45" s="12" t="n">
        <v>19.4</v>
      </c>
      <c r="AO45" s="12" t="n">
        <v>15.8</v>
      </c>
      <c r="AP45" s="12" t="n">
        <v>28.8</v>
      </c>
      <c r="AQ45" s="12" t="n">
        <v>416.6</v>
      </c>
      <c r="AR45" s="12" t="n">
        <v>18.2</v>
      </c>
      <c r="AS45" s="12" t="n">
        <v>3.0</v>
      </c>
      <c r="AT45" s="13" t="n">
        <v>2528.6000000000004</v>
      </c>
      <c r="AU45" s="14"/>
      <c r="AX45" s="15"/>
    </row>
    <row r="46" spans="1:50">
      <c r="A46" s="1" t="s">
        <v>62</v>
      </c>
      <c r="B46" s="12" t="n">
        <v>1.8</v>
      </c>
      <c r="C46" s="12" t="n">
        <v>7.6</v>
      </c>
      <c r="D46" s="12" t="n">
        <v>6.6</v>
      </c>
      <c r="E46" s="12" t="n">
        <v>3.8</v>
      </c>
      <c r="F46" s="12" t="n">
        <v>9.8</v>
      </c>
      <c r="G46" s="12" t="n">
        <v>8.0</v>
      </c>
      <c r="H46" s="12" t="n">
        <v>8.2</v>
      </c>
      <c r="I46" s="12" t="n">
        <v>6.6</v>
      </c>
      <c r="J46" s="12" t="n">
        <v>9.8</v>
      </c>
      <c r="K46" s="12" t="n">
        <v>31.8</v>
      </c>
      <c r="L46" s="12" t="n">
        <v>36.4</v>
      </c>
      <c r="M46" s="12" t="n">
        <v>234.2</v>
      </c>
      <c r="N46" s="12" t="n">
        <v>30.4</v>
      </c>
      <c r="O46" s="12" t="n">
        <v>98.8</v>
      </c>
      <c r="P46" s="12" t="n">
        <v>25.8</v>
      </c>
      <c r="Q46" s="12" t="n">
        <v>20.6</v>
      </c>
      <c r="R46" s="12" t="n">
        <v>15.6</v>
      </c>
      <c r="S46" s="12" t="n">
        <v>18.4</v>
      </c>
      <c r="T46" s="12" t="n">
        <v>2.6</v>
      </c>
      <c r="U46" s="12" t="n">
        <v>1.8</v>
      </c>
      <c r="V46" s="12" t="n">
        <v>3.2</v>
      </c>
      <c r="W46" s="12" t="n">
        <v>1.0</v>
      </c>
      <c r="X46" s="12" t="n">
        <v>0.6</v>
      </c>
      <c r="Y46" s="12" t="n">
        <v>3.2</v>
      </c>
      <c r="Z46" s="12" t="n">
        <v>7.8</v>
      </c>
      <c r="AA46" s="12" t="n">
        <v>115.8</v>
      </c>
      <c r="AB46" s="12" t="n">
        <v>74.4</v>
      </c>
      <c r="AC46" s="12" t="n">
        <v>307.2</v>
      </c>
      <c r="AD46" s="12" t="n">
        <v>82.6</v>
      </c>
      <c r="AE46" s="12" t="n">
        <v>21.4</v>
      </c>
      <c r="AF46" s="12" t="n">
        <v>12.4</v>
      </c>
      <c r="AG46" s="12" t="n">
        <v>10.0</v>
      </c>
      <c r="AH46" s="12" t="n">
        <v>15.6</v>
      </c>
      <c r="AI46" s="12" t="n">
        <v>12.0</v>
      </c>
      <c r="AJ46" s="12" t="n">
        <v>3.2</v>
      </c>
      <c r="AK46" s="12" t="n">
        <v>83.8</v>
      </c>
      <c r="AL46" s="12" t="n">
        <v>21.4</v>
      </c>
      <c r="AM46" s="12" t="n">
        <v>1.6</v>
      </c>
      <c r="AN46" s="12" t="n">
        <v>6.6</v>
      </c>
      <c r="AO46" s="12" t="n">
        <v>1.4</v>
      </c>
      <c r="AP46" s="12" t="n">
        <v>4.2</v>
      </c>
      <c r="AQ46" s="12" t="n">
        <v>39.4</v>
      </c>
      <c r="AR46" s="12" t="n">
        <v>1.8</v>
      </c>
      <c r="AS46" s="12" t="n">
        <v>9.6</v>
      </c>
      <c r="AT46" s="13" t="n">
        <v>1418.8</v>
      </c>
      <c r="AU46" s="14"/>
      <c r="AX46" s="15"/>
    </row>
    <row r="47" spans="1:50">
      <c r="A47" s="11" t="s">
        <v>49</v>
      </c>
      <c r="B47" s="14" t="n">
        <v>1703.6</v>
      </c>
      <c r="C47" s="14" t="n">
        <v>2668.5999999999995</v>
      </c>
      <c r="D47" s="14" t="n">
        <v>1787.8000000000004</v>
      </c>
      <c r="E47" s="14" t="n">
        <v>1828.1999999999998</v>
      </c>
      <c r="F47" s="14" t="n">
        <v>4485.0</v>
      </c>
      <c r="G47" s="14" t="n">
        <v>2174.800000000001</v>
      </c>
      <c r="H47" s="14" t="n">
        <v>3161.599999999999</v>
      </c>
      <c r="I47" s="14" t="n">
        <v>2777.7999999999997</v>
      </c>
      <c r="J47" s="14" t="n">
        <v>3059.8</v>
      </c>
      <c r="K47" s="14" t="n">
        <v>2475.400000000001</v>
      </c>
      <c r="L47" s="14" t="n">
        <v>3609.0</v>
      </c>
      <c r="M47" s="14" t="n">
        <v>7832.599999999999</v>
      </c>
      <c r="N47" s="14" t="n">
        <v>2081.7999999999997</v>
      </c>
      <c r="O47" s="14" t="n">
        <v>2591.4</v>
      </c>
      <c r="P47" s="14" t="n">
        <v>1571.2</v>
      </c>
      <c r="Q47" s="14" t="n">
        <v>1017.6000000000003</v>
      </c>
      <c r="R47" s="14" t="n">
        <v>1276.7999999999997</v>
      </c>
      <c r="S47" s="14" t="n">
        <v>2606.4000000000005</v>
      </c>
      <c r="T47" s="14" t="n">
        <v>1790.4</v>
      </c>
      <c r="U47" s="14" t="n">
        <v>1617.0000000000002</v>
      </c>
      <c r="V47" s="14" t="n">
        <v>2394.6</v>
      </c>
      <c r="W47" s="14" t="n">
        <v>1304.0</v>
      </c>
      <c r="X47" s="14" t="n">
        <v>974.4000000000001</v>
      </c>
      <c r="Y47" s="14" t="n">
        <v>2299.2</v>
      </c>
      <c r="Z47" s="14" t="n">
        <v>3028.7999999999993</v>
      </c>
      <c r="AA47" s="14" t="n">
        <v>7552.399999999999</v>
      </c>
      <c r="AB47" s="14" t="n">
        <v>5513.600000000001</v>
      </c>
      <c r="AC47" s="14" t="n">
        <v>24396.0</v>
      </c>
      <c r="AD47" s="14" t="n">
        <v>8078.399999999998</v>
      </c>
      <c r="AE47" s="14" t="n">
        <v>5690.799999999999</v>
      </c>
      <c r="AF47" s="14" t="n">
        <v>5546.2</v>
      </c>
      <c r="AG47" s="14" t="n">
        <v>3239.399999999999</v>
      </c>
      <c r="AH47" s="14" t="n">
        <v>5263.799999999999</v>
      </c>
      <c r="AI47" s="14" t="n">
        <v>3311.0</v>
      </c>
      <c r="AJ47" s="14" t="n">
        <v>1202.3999999999999</v>
      </c>
      <c r="AK47" s="14" t="n">
        <v>1167.6</v>
      </c>
      <c r="AL47" s="14" t="n">
        <v>3231.4000000000005</v>
      </c>
      <c r="AM47" s="14" t="n">
        <v>607.0000000000003</v>
      </c>
      <c r="AN47" s="14" t="n">
        <v>1995.7999999999997</v>
      </c>
      <c r="AO47" s="14" t="n">
        <v>886.0</v>
      </c>
      <c r="AP47" s="14" t="n">
        <v>1383.2000000000003</v>
      </c>
      <c r="AQ47" s="14" t="n">
        <v>7749.200000000001</v>
      </c>
      <c r="AR47" s="14" t="n">
        <v>2343.0</v>
      </c>
      <c r="AS47" s="14" t="n">
        <v>1300.3999999999999</v>
      </c>
      <c r="AT47" s="14" t="n">
        <v>152575.4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J37"/>
  <sheetViews>
    <sheetView workbookViewId="0">
      <selection activeCell="B37" sqref="B37"/>
    </sheetView>
  </sheetViews>
  <sheetFormatPr defaultRowHeight="12.75"/>
  <cols>
    <col min="1" max="10" customWidth="true" width="8.140625" collapsed="true"/>
  </cols>
  <sheetData>
    <row r="1" spans="1:10">
      <c r="A1" s="2" t="s">
        <v>63</v>
      </c>
      <c r="D1" s="10"/>
      <c r="G1" s="20">
        <f ca="1">'Weekday OD'!G1</f>
        <v>40544</v>
      </c>
    </row>
    <row r="3" spans="1:10">
      <c r="A3" t="s">
        <v>50</v>
      </c>
    </row>
    <row r="4" spans="1:10">
      <c r="B4" s="1" t="s">
        <v>25</v>
      </c>
      <c r="C4" s="1" t="s">
        <v>26</v>
      </c>
      <c r="D4" s="1" t="s">
        <v>27</v>
      </c>
      <c r="E4" s="1" t="s">
        <v>28</v>
      </c>
      <c r="F4" s="1">
        <v>16</v>
      </c>
      <c r="G4" s="1">
        <v>24</v>
      </c>
      <c r="H4" s="1" t="s">
        <v>29</v>
      </c>
      <c r="I4" s="1" t="s">
        <v>30</v>
      </c>
      <c r="J4" s="3" t="s">
        <v>37</v>
      </c>
    </row>
    <row r="5" spans="1:10">
      <c r="A5" s="1" t="s">
        <v>25</v>
      </c>
      <c r="B5" s="4" t="n">
        <v>27.894736842105264</v>
      </c>
      <c r="C5" s="4" t="n">
        <v>23.157894736842106</v>
      </c>
      <c r="D5" s="4" t="n">
        <v>84.26315789473684</v>
      </c>
      <c r="E5" s="4" t="n">
        <v>88.63157894736842</v>
      </c>
      <c r="F5" s="4" t="n">
        <v>326.89473684210526</v>
      </c>
      <c r="G5" s="4" t="n">
        <v>623.6315789473684</v>
      </c>
      <c r="H5" s="4" t="n">
        <v>533.9473684210526</v>
      </c>
      <c r="I5" s="4" t="n">
        <v>818.1052631578947</v>
      </c>
      <c r="J5" s="5" t="n">
        <v>2526.5263157894733</v>
      </c>
    </row>
    <row r="6" spans="1:10">
      <c r="A6" s="1" t="s">
        <v>26</v>
      </c>
      <c r="B6" s="4" t="n">
        <v>25.842105263157894</v>
      </c>
      <c r="C6" s="4" t="n">
        <v>29.210526315789473</v>
      </c>
      <c r="D6" s="4" t="n">
        <v>46.63157894736842</v>
      </c>
      <c r="E6" s="4" t="n">
        <v>73.42105263157895</v>
      </c>
      <c r="F6" s="4" t="n">
        <v>411.4736842105263</v>
      </c>
      <c r="G6" s="4" t="n">
        <v>807.578947368421</v>
      </c>
      <c r="H6" s="4" t="n">
        <v>757.3684210526316</v>
      </c>
      <c r="I6" s="4" t="n">
        <v>1481.2105263157894</v>
      </c>
      <c r="J6" s="5" t="n">
        <v>3632.7368421052633</v>
      </c>
    </row>
    <row r="7" spans="1:10">
      <c r="A7" s="1" t="s">
        <v>27</v>
      </c>
      <c r="B7" s="4" t="n">
        <v>144.57894736842104</v>
      </c>
      <c r="C7" s="4" t="n">
        <v>82.57894736842105</v>
      </c>
      <c r="D7" s="4" t="n">
        <v>37.63157894736842</v>
      </c>
      <c r="E7" s="4" t="n">
        <v>65.63157894736842</v>
      </c>
      <c r="F7" s="4" t="n">
        <v>371.5263157894737</v>
      </c>
      <c r="G7" s="4" t="n">
        <v>608.7368421052631</v>
      </c>
      <c r="H7" s="4" t="n">
        <v>436.05263157894734</v>
      </c>
      <c r="I7" s="4" t="n">
        <v>1165.7894736842106</v>
      </c>
      <c r="J7" s="5" t="n">
        <v>2912.5263157894738</v>
      </c>
    </row>
    <row r="8" spans="1:10">
      <c r="A8" s="1" t="s">
        <v>28</v>
      </c>
      <c r="B8" s="4" t="n">
        <v>72.15789473684211</v>
      </c>
      <c r="C8" s="4" t="n">
        <v>64.26315789473684</v>
      </c>
      <c r="D8" s="4" t="n">
        <v>58.0</v>
      </c>
      <c r="E8" s="4" t="n">
        <v>22.736842105263158</v>
      </c>
      <c r="F8" s="4" t="n">
        <v>176.73684210526315</v>
      </c>
      <c r="G8" s="4" t="n">
        <v>352.57894736842104</v>
      </c>
      <c r="H8" s="4" t="n">
        <v>312.4736842105263</v>
      </c>
      <c r="I8" s="4" t="n">
        <v>709.0</v>
      </c>
      <c r="J8" s="5" t="n">
        <v>1767.9473684210525</v>
      </c>
    </row>
    <row r="9" spans="1:10">
      <c r="A9" s="1">
        <v>16</v>
      </c>
      <c r="B9" s="4" t="n">
        <v>283.89473684210526</v>
      </c>
      <c r="C9" s="4" t="n">
        <v>314.94736842105266</v>
      </c>
      <c r="D9" s="4" t="n">
        <v>439.36842105263156</v>
      </c>
      <c r="E9" s="4" t="n">
        <v>204.42105263157896</v>
      </c>
      <c r="F9" s="4" t="n">
        <v>9.68421052631579</v>
      </c>
      <c r="G9" s="4" t="n">
        <v>93.84210526315789</v>
      </c>
      <c r="H9" s="4" t="n">
        <v>124.26315789473684</v>
      </c>
      <c r="I9" s="4" t="n">
        <v>320.05263157894734</v>
      </c>
      <c r="J9" s="5" t="n">
        <v>1790.4736842105265</v>
      </c>
    </row>
    <row r="10" spans="1:10">
      <c r="A10" s="1">
        <v>24</v>
      </c>
      <c r="B10" s="4" t="n">
        <v>480.42105263157896</v>
      </c>
      <c r="C10" s="4" t="n">
        <v>573.1578947368421</v>
      </c>
      <c r="D10" s="4" t="n">
        <v>723.8421052631579</v>
      </c>
      <c r="E10" s="4" t="n">
        <v>330.10526315789474</v>
      </c>
      <c r="F10" s="4" t="n">
        <v>98.89473684210526</v>
      </c>
      <c r="G10" s="4" t="n">
        <v>15.473684210526315</v>
      </c>
      <c r="H10" s="4" t="n">
        <v>99.84210526315789</v>
      </c>
      <c r="I10" s="4" t="n">
        <v>286.89473684210526</v>
      </c>
      <c r="J10" s="5" t="n">
        <v>2608.631578947369</v>
      </c>
    </row>
    <row r="11" spans="1:10">
      <c r="A11" s="1" t="s">
        <v>29</v>
      </c>
      <c r="B11" s="4" t="n">
        <v>461.0</v>
      </c>
      <c r="C11" s="4" t="n">
        <v>542.0</v>
      </c>
      <c r="D11" s="4" t="n">
        <v>590.3157894736842</v>
      </c>
      <c r="E11" s="4" t="n">
        <v>283.63157894736844</v>
      </c>
      <c r="F11" s="4" t="n">
        <v>129.78947368421052</v>
      </c>
      <c r="G11" s="4" t="n">
        <v>102.10526315789474</v>
      </c>
      <c r="H11" s="4" t="n">
        <v>17.68421052631579</v>
      </c>
      <c r="I11" s="4" t="n">
        <v>63.421052631578945</v>
      </c>
      <c r="J11" s="5" t="n">
        <v>2189.947368421052</v>
      </c>
    </row>
    <row r="12" spans="1:10">
      <c r="A12" s="1" t="s">
        <v>30</v>
      </c>
      <c r="B12" s="4" t="n">
        <v>700.1578947368421</v>
      </c>
      <c r="C12" s="4" t="n">
        <v>885.1052631578947</v>
      </c>
      <c r="D12" s="4" t="n">
        <v>1615.6315789473683</v>
      </c>
      <c r="E12" s="4" t="n">
        <v>617.6842105263158</v>
      </c>
      <c r="F12" s="4" t="n">
        <v>297.0</v>
      </c>
      <c r="G12" s="4" t="n">
        <v>290.5263157894737</v>
      </c>
      <c r="H12" s="4" t="n">
        <v>63.68421052631579</v>
      </c>
      <c r="I12" s="4" t="n">
        <v>33.05263157894737</v>
      </c>
      <c r="J12" s="5" t="n">
        <v>4502.8421052631575</v>
      </c>
    </row>
    <row r="13" spans="1:10" s="3" customFormat="1">
      <c r="A13" s="3" t="s">
        <v>49</v>
      </c>
      <c r="B13" s="5" t="n">
        <v>2195.9473684210525</v>
      </c>
      <c r="C13" s="5" t="n">
        <v>2514.4210526315787</v>
      </c>
      <c r="D13" s="5" t="n">
        <v>3595.684210526316</v>
      </c>
      <c r="E13" s="5" t="n">
        <v>1686.263157894737</v>
      </c>
      <c r="F13" s="5" t="n">
        <v>1822.0</v>
      </c>
      <c r="G13" s="5" t="n">
        <v>2894.4736842105262</v>
      </c>
      <c r="H13" s="5" t="n">
        <v>2345.315789473684</v>
      </c>
      <c r="I13" s="5" t="n">
        <v>4877.526315789474</v>
      </c>
      <c r="J13" s="5" t="n">
        <v>21932.0</v>
      </c>
    </row>
    <row r="14" spans="1:10">
      <c r="B14" s="4"/>
      <c r="C14" s="4"/>
      <c r="D14" s="4"/>
      <c r="E14" s="4"/>
      <c r="F14" s="4"/>
      <c r="G14" s="4"/>
      <c r="H14" s="4"/>
      <c r="I14" s="4"/>
      <c r="J14" s="4"/>
    </row>
    <row r="15" spans="1:10">
      <c r="A15" t="s">
        <v>51</v>
      </c>
      <c r="B15" s="4"/>
      <c r="C15" s="4"/>
      <c r="D15" s="4"/>
      <c r="E15" s="4"/>
      <c r="F15" s="4"/>
      <c r="G15" s="4"/>
      <c r="H15" s="4"/>
      <c r="I15" s="4"/>
      <c r="J15" s="4"/>
    </row>
    <row r="16" spans="1:10">
      <c r="B16" s="6" t="s">
        <v>25</v>
      </c>
      <c r="C16" s="6" t="s">
        <v>26</v>
      </c>
      <c r="D16" s="6" t="s">
        <v>27</v>
      </c>
      <c r="E16" s="6" t="s">
        <v>28</v>
      </c>
      <c r="F16" s="6" t="n">
        <v>16.0</v>
      </c>
      <c r="G16" s="6" t="n">
        <v>24.0</v>
      </c>
      <c r="H16" s="6" t="s">
        <v>29</v>
      </c>
      <c r="I16" s="6" t="s">
        <v>30</v>
      </c>
      <c r="J16" s="3" t="s">
        <v>37</v>
      </c>
    </row>
    <row r="17" spans="1:10">
      <c r="A17" s="1" t="s">
        <v>25</v>
      </c>
      <c r="B17" s="4" t="n">
        <v>16.0</v>
      </c>
      <c r="C17" s="4" t="n">
        <v>3.5</v>
      </c>
      <c r="D17" s="4" t="n">
        <v>34.25</v>
      </c>
      <c r="E17" s="4" t="n">
        <v>21.75</v>
      </c>
      <c r="F17" s="4" t="n">
        <v>131.75</v>
      </c>
      <c r="G17" s="4" t="n">
        <v>157.5</v>
      </c>
      <c r="H17" s="4" t="n">
        <v>107.5</v>
      </c>
      <c r="I17" s="4" t="n">
        <v>266.25</v>
      </c>
      <c r="J17" s="5" t="n">
        <v>738.5</v>
      </c>
    </row>
    <row r="18" spans="1:10">
      <c r="A18" s="1" t="s">
        <v>26</v>
      </c>
      <c r="B18" s="4" t="n">
        <v>7.5</v>
      </c>
      <c r="C18" s="4" t="n">
        <v>12.25</v>
      </c>
      <c r="D18" s="4" t="n">
        <v>14.0</v>
      </c>
      <c r="E18" s="4" t="n">
        <v>11.0</v>
      </c>
      <c r="F18" s="4" t="n">
        <v>127.0</v>
      </c>
      <c r="G18" s="4" t="n">
        <v>182.5</v>
      </c>
      <c r="H18" s="4" t="n">
        <v>176.25</v>
      </c>
      <c r="I18" s="4" t="n">
        <v>665.5</v>
      </c>
      <c r="J18" s="5" t="n">
        <v>1196.0</v>
      </c>
    </row>
    <row r="19" spans="1:10">
      <c r="A19" s="1" t="s">
        <v>27</v>
      </c>
      <c r="B19" s="4" t="n">
        <v>48.25</v>
      </c>
      <c r="C19" s="4" t="n">
        <v>14.5</v>
      </c>
      <c r="D19" s="4" t="n">
        <v>42.5</v>
      </c>
      <c r="E19" s="4" t="n">
        <v>31.5</v>
      </c>
      <c r="F19" s="4" t="n">
        <v>352.0</v>
      </c>
      <c r="G19" s="4" t="n">
        <v>524.5</v>
      </c>
      <c r="H19" s="4" t="n">
        <v>408.75</v>
      </c>
      <c r="I19" s="4" t="n">
        <v>1037.0</v>
      </c>
      <c r="J19" s="5" t="n">
        <v>2459.0</v>
      </c>
    </row>
    <row r="20" spans="1:10">
      <c r="A20" s="1" t="s">
        <v>28</v>
      </c>
      <c r="B20" s="4" t="n">
        <v>15.25</v>
      </c>
      <c r="C20" s="4" t="n">
        <v>8.5</v>
      </c>
      <c r="D20" s="4" t="n">
        <v>28.0</v>
      </c>
      <c r="E20" s="4" t="n">
        <v>18.5</v>
      </c>
      <c r="F20" s="4" t="n">
        <v>129.0</v>
      </c>
      <c r="G20" s="4" t="n">
        <v>199.75</v>
      </c>
      <c r="H20" s="4" t="n">
        <v>120.5</v>
      </c>
      <c r="I20" s="4" t="n">
        <v>272.0</v>
      </c>
      <c r="J20" s="5" t="n">
        <v>791.5</v>
      </c>
    </row>
    <row r="21" spans="1:10">
      <c r="A21" s="1">
        <v>16</v>
      </c>
      <c r="B21" s="4" t="n">
        <v>112.75</v>
      </c>
      <c r="C21" s="4" t="n">
        <v>76.25</v>
      </c>
      <c r="D21" s="4" t="n">
        <v>386.25</v>
      </c>
      <c r="E21" s="4" t="n">
        <v>140.0</v>
      </c>
      <c r="F21" s="4" t="n">
        <v>13.75</v>
      </c>
      <c r="G21" s="4" t="n">
        <v>76.75</v>
      </c>
      <c r="H21" s="4" t="n">
        <v>95.5</v>
      </c>
      <c r="I21" s="4" t="n">
        <v>211.0</v>
      </c>
      <c r="J21" s="5" t="n">
        <v>1112.25</v>
      </c>
    </row>
    <row r="22" spans="1:10">
      <c r="A22" s="1">
        <v>24</v>
      </c>
      <c r="B22" s="4" t="n">
        <v>122.0</v>
      </c>
      <c r="C22" s="4" t="n">
        <v>121.75</v>
      </c>
      <c r="D22" s="4" t="n">
        <v>550.25</v>
      </c>
      <c r="E22" s="4" t="n">
        <v>202.0</v>
      </c>
      <c r="F22" s="4" t="n">
        <v>78.0</v>
      </c>
      <c r="G22" s="4" t="n">
        <v>15.25</v>
      </c>
      <c r="H22" s="4" t="n">
        <v>70.25</v>
      </c>
      <c r="I22" s="4" t="n">
        <v>200.5</v>
      </c>
      <c r="J22" s="5" t="n">
        <v>1360.0</v>
      </c>
    </row>
    <row r="23" spans="1:10">
      <c r="A23" s="1" t="s">
        <v>29</v>
      </c>
      <c r="B23" s="4" t="n">
        <v>83.25</v>
      </c>
      <c r="C23" s="4" t="n">
        <v>93.0</v>
      </c>
      <c r="D23" s="4" t="n">
        <v>463.0</v>
      </c>
      <c r="E23" s="4" t="n">
        <v>106.75</v>
      </c>
      <c r="F23" s="4" t="n">
        <v>96.25</v>
      </c>
      <c r="G23" s="4" t="n">
        <v>67.5</v>
      </c>
      <c r="H23" s="4" t="n">
        <v>12.5</v>
      </c>
      <c r="I23" s="4" t="n">
        <v>34.5</v>
      </c>
      <c r="J23" s="5" t="n">
        <v>956.75</v>
      </c>
    </row>
    <row r="24" spans="1:10">
      <c r="A24" s="1" t="s">
        <v>30</v>
      </c>
      <c r="B24" s="4" t="n">
        <v>203.25</v>
      </c>
      <c r="C24" s="4" t="n">
        <v>260.75</v>
      </c>
      <c r="D24" s="4" t="n">
        <v>1277.0</v>
      </c>
      <c r="E24" s="4" t="n">
        <v>235.0</v>
      </c>
      <c r="F24" s="4" t="n">
        <v>165.0</v>
      </c>
      <c r="G24" s="4" t="n">
        <v>172.25</v>
      </c>
      <c r="H24" s="4" t="n">
        <v>33.75</v>
      </c>
      <c r="I24" s="4" t="n">
        <v>27.0</v>
      </c>
      <c r="J24" s="5" t="n">
        <v>2374.0</v>
      </c>
    </row>
    <row r="25" spans="1:10" s="3" customFormat="1">
      <c r="A25" s="3" t="s">
        <v>49</v>
      </c>
      <c r="B25" s="5" t="n">
        <v>608.25</v>
      </c>
      <c r="C25" s="5" t="n">
        <v>590.5</v>
      </c>
      <c r="D25" s="5" t="n">
        <v>2795.25</v>
      </c>
      <c r="E25" s="5" t="n">
        <v>766.5</v>
      </c>
      <c r="F25" s="5" t="n">
        <v>1092.75</v>
      </c>
      <c r="G25" s="5" t="n">
        <v>1396.0</v>
      </c>
      <c r="H25" s="5" t="n">
        <v>1025.0</v>
      </c>
      <c r="I25" s="5" t="n">
        <v>2713.75</v>
      </c>
      <c r="J25" s="5" t="n">
        <v>10988.0</v>
      </c>
    </row>
    <row r="26" spans="1:10">
      <c r="B26" s="4"/>
      <c r="C26" s="4"/>
      <c r="D26" s="4"/>
      <c r="E26" s="4"/>
      <c r="F26" s="4"/>
      <c r="G26" s="4"/>
      <c r="H26" s="4"/>
      <c r="I26" s="4"/>
      <c r="J26" s="4"/>
    </row>
    <row r="27" spans="1:10">
      <c r="A27" t="s">
        <v>52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>
      <c r="B28" s="6" t="s">
        <v>25</v>
      </c>
      <c r="C28" s="6" t="s">
        <v>26</v>
      </c>
      <c r="D28" s="6" t="s">
        <v>27</v>
      </c>
      <c r="E28" s="6" t="s">
        <v>28</v>
      </c>
      <c r="F28" s="6" t="n">
        <v>16.0</v>
      </c>
      <c r="G28" s="6" t="n">
        <v>24.0</v>
      </c>
      <c r="H28" s="6" t="s">
        <v>29</v>
      </c>
      <c r="I28" s="6" t="s">
        <v>30</v>
      </c>
      <c r="J28" s="3" t="s">
        <v>37</v>
      </c>
    </row>
    <row r="29" spans="1:10">
      <c r="A29" s="1" t="s">
        <v>25</v>
      </c>
      <c r="B29" s="4" t="n">
        <v>11.4</v>
      </c>
      <c r="C29" s="4" t="n">
        <v>2.2</v>
      </c>
      <c r="D29" s="4" t="n">
        <v>16.2</v>
      </c>
      <c r="E29" s="4" t="n">
        <v>10.4</v>
      </c>
      <c r="F29" s="4" t="n">
        <v>63.6</v>
      </c>
      <c r="G29" s="4" t="n">
        <v>86.2</v>
      </c>
      <c r="H29" s="4" t="n">
        <v>58.8</v>
      </c>
      <c r="I29" s="4" t="n">
        <v>154.8</v>
      </c>
      <c r="J29" s="5" t="n">
        <v>403.6</v>
      </c>
    </row>
    <row r="30" spans="1:10">
      <c r="A30" s="1" t="s">
        <v>26</v>
      </c>
      <c r="B30" s="4" t="n">
        <v>1.6</v>
      </c>
      <c r="C30" s="4" t="n">
        <v>6.2</v>
      </c>
      <c r="D30" s="4" t="n">
        <v>7.2</v>
      </c>
      <c r="E30" s="4" t="n">
        <v>9.0</v>
      </c>
      <c r="F30" s="4" t="n">
        <v>70.4</v>
      </c>
      <c r="G30" s="4" t="n">
        <v>114.0</v>
      </c>
      <c r="H30" s="4" t="n">
        <v>102.8</v>
      </c>
      <c r="I30" s="4" t="n">
        <v>384.2</v>
      </c>
      <c r="J30" s="5" t="n">
        <v>695.4</v>
      </c>
    </row>
    <row r="31" spans="1:10">
      <c r="A31" s="1" t="s">
        <v>27</v>
      </c>
      <c r="B31" s="4" t="n">
        <v>18.0</v>
      </c>
      <c r="C31" s="4" t="n">
        <v>7.6</v>
      </c>
      <c r="D31" s="4" t="n">
        <v>37.2</v>
      </c>
      <c r="E31" s="4" t="n">
        <v>19.6</v>
      </c>
      <c r="F31" s="4" t="n">
        <v>224.4</v>
      </c>
      <c r="G31" s="4" t="n">
        <v>354.4</v>
      </c>
      <c r="H31" s="4" t="n">
        <v>241.2</v>
      </c>
      <c r="I31" s="4" t="n">
        <v>672.4</v>
      </c>
      <c r="J31" s="5" t="n">
        <v>1574.8000000000002</v>
      </c>
    </row>
    <row r="32" spans="1:10">
      <c r="A32" s="1" t="s">
        <v>28</v>
      </c>
      <c r="B32" s="4" t="n">
        <v>11.0</v>
      </c>
      <c r="C32" s="4" t="n">
        <v>5.0</v>
      </c>
      <c r="D32" s="4" t="n">
        <v>13.8</v>
      </c>
      <c r="E32" s="4" t="n">
        <v>22.4</v>
      </c>
      <c r="F32" s="4" t="n">
        <v>86.2</v>
      </c>
      <c r="G32" s="4" t="n">
        <v>127.2</v>
      </c>
      <c r="H32" s="4" t="n">
        <v>87.0</v>
      </c>
      <c r="I32" s="4" t="n">
        <v>191.6</v>
      </c>
      <c r="J32" s="5" t="n">
        <v>544.2</v>
      </c>
    </row>
    <row r="33" spans="1:10">
      <c r="A33" s="1">
        <v>16</v>
      </c>
      <c r="B33" s="4" t="n">
        <v>68.4</v>
      </c>
      <c r="C33" s="4" t="n">
        <v>44.8</v>
      </c>
      <c r="D33" s="4" t="n">
        <v>259.6</v>
      </c>
      <c r="E33" s="4" t="n">
        <v>85.8</v>
      </c>
      <c r="F33" s="4" t="n">
        <v>17.0</v>
      </c>
      <c r="G33" s="4" t="n">
        <v>46.6</v>
      </c>
      <c r="H33" s="4" t="n">
        <v>60.0</v>
      </c>
      <c r="I33" s="4" t="n">
        <v>140.4</v>
      </c>
      <c r="J33" s="5" t="n">
        <v>722.6</v>
      </c>
    </row>
    <row r="34" spans="1:10">
      <c r="A34" s="1">
        <v>24</v>
      </c>
      <c r="B34" s="4" t="n">
        <v>87.2</v>
      </c>
      <c r="C34" s="4" t="n">
        <v>74.8</v>
      </c>
      <c r="D34" s="4" t="n">
        <v>414.6</v>
      </c>
      <c r="E34" s="4" t="n">
        <v>140.8</v>
      </c>
      <c r="F34" s="4" t="n">
        <v>47.6</v>
      </c>
      <c r="G34" s="4" t="n">
        <v>18.2</v>
      </c>
      <c r="H34" s="4" t="n">
        <v>48.6</v>
      </c>
      <c r="I34" s="4" t="n">
        <v>113.4</v>
      </c>
      <c r="J34" s="5" t="n">
        <v>945.2000000000002</v>
      </c>
    </row>
    <row r="35" spans="1:10">
      <c r="A35" s="1" t="s">
        <v>29</v>
      </c>
      <c r="B35" s="4" t="n">
        <v>62.8</v>
      </c>
      <c r="C35" s="4" t="n">
        <v>63.2</v>
      </c>
      <c r="D35" s="4" t="n">
        <v>338.6</v>
      </c>
      <c r="E35" s="4" t="n">
        <v>76.2</v>
      </c>
      <c r="F35" s="4" t="n">
        <v>56.6</v>
      </c>
      <c r="G35" s="4" t="n">
        <v>47.6</v>
      </c>
      <c r="H35" s="4" t="n">
        <v>12.6</v>
      </c>
      <c r="I35" s="4" t="n">
        <v>20.0</v>
      </c>
      <c r="J35" s="5" t="n">
        <v>677.6000000000001</v>
      </c>
    </row>
    <row r="36" spans="1:10">
      <c r="A36" s="1" t="s">
        <v>30</v>
      </c>
      <c r="B36" s="4" t="n">
        <v>160.6</v>
      </c>
      <c r="C36" s="4" t="n">
        <v>161.8</v>
      </c>
      <c r="D36" s="4" t="n">
        <v>973.0</v>
      </c>
      <c r="E36" s="4" t="n">
        <v>171.0</v>
      </c>
      <c r="F36" s="4" t="n">
        <v>120.8</v>
      </c>
      <c r="G36" s="4" t="n">
        <v>109.0</v>
      </c>
      <c r="H36" s="4" t="n">
        <v>20.6</v>
      </c>
      <c r="I36" s="4" t="n">
        <v>22.6</v>
      </c>
      <c r="J36" s="5" t="n">
        <v>1739.3999999999999</v>
      </c>
    </row>
    <row r="37" spans="1:10" s="3" customFormat="1">
      <c r="A37" s="3" t="s">
        <v>49</v>
      </c>
      <c r="B37" s="5" t="n">
        <v>421.0</v>
      </c>
      <c r="C37" s="5" t="n">
        <v>365.6</v>
      </c>
      <c r="D37" s="5" t="n">
        <v>2060.2</v>
      </c>
      <c r="E37" s="5" t="n">
        <v>535.2</v>
      </c>
      <c r="F37" s="5" t="n">
        <v>686.5999999999999</v>
      </c>
      <c r="G37" s="5" t="n">
        <v>903.2</v>
      </c>
      <c r="H37" s="5" t="n">
        <v>631.6</v>
      </c>
      <c r="I37" s="5" t="n">
        <v>1699.4</v>
      </c>
      <c r="J37" s="5" t="n">
        <v>7303.0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Weekday OD</vt:lpstr>
      <vt:lpstr>Saturday OD</vt:lpstr>
      <vt:lpstr>Sunday OD</vt:lpstr>
      <vt:lpstr>FP Adult_Clipper OD</vt:lpstr>
      <vt:lpstr>'Saturday OD'!Print_Area</vt:lpstr>
      <vt:lpstr>'Sunday OD'!Print_Area</vt:lpstr>
      <vt:lpstr>'Saturday OD'!Print_Titles</vt:lpstr>
      <vt:lpstr>'Sunday OD'!Print_Titles</vt:lpstr>
      <vt:lpstr>'Weekday OD'!Print_Titles</vt:lpstr>
    </vt:vector>
  </TitlesOfParts>
  <Company>Bay Area Rapid Transit</Company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lastModifiedBy>cli</lastModifiedBy>
  <dcterms:modified xsi:type="dcterms:W3CDTF">2011-02-10T22:24:17Z</dcterms:modified>
</coreProperties>
</file>